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20730" windowHeight="1174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G121" i="1"/>
  <c r="J121"/>
  <c r="I121"/>
  <c r="H121"/>
  <c r="F121"/>
  <c r="J63"/>
  <c r="I63"/>
  <c r="H63"/>
  <c r="G63"/>
  <c r="F63"/>
  <c r="M43"/>
  <c r="F12"/>
  <c r="F22" s="1"/>
  <c r="B194" l="1"/>
  <c r="A194"/>
  <c r="L193"/>
  <c r="J193"/>
  <c r="I193"/>
  <c r="H193"/>
  <c r="G193"/>
  <c r="F193"/>
  <c r="B184"/>
  <c r="A184"/>
  <c r="L183"/>
  <c r="J183"/>
  <c r="I183"/>
  <c r="H183"/>
  <c r="G183"/>
  <c r="F183"/>
  <c r="B176"/>
  <c r="A176"/>
  <c r="L175"/>
  <c r="J175"/>
  <c r="I175"/>
  <c r="H175"/>
  <c r="G175"/>
  <c r="F175"/>
  <c r="B166"/>
  <c r="A166"/>
  <c r="L164"/>
  <c r="J164"/>
  <c r="I164"/>
  <c r="H164"/>
  <c r="G164"/>
  <c r="F164"/>
  <c r="B159"/>
  <c r="A159"/>
  <c r="L158"/>
  <c r="J158"/>
  <c r="I158"/>
  <c r="H158"/>
  <c r="G158"/>
  <c r="F158"/>
  <c r="B149"/>
  <c r="A149"/>
  <c r="L148"/>
  <c r="J148"/>
  <c r="I148"/>
  <c r="H148"/>
  <c r="G148"/>
  <c r="F148"/>
  <c r="B141"/>
  <c r="A141"/>
  <c r="L140"/>
  <c r="J140"/>
  <c r="I140"/>
  <c r="H140"/>
  <c r="G140"/>
  <c r="F140"/>
  <c r="B131"/>
  <c r="A131"/>
  <c r="L130"/>
  <c r="J130"/>
  <c r="I130"/>
  <c r="H130"/>
  <c r="G130"/>
  <c r="F130"/>
  <c r="B122"/>
  <c r="A122"/>
  <c r="L121"/>
  <c r="B112"/>
  <c r="A112"/>
  <c r="L110"/>
  <c r="J110"/>
  <c r="I110"/>
  <c r="H110"/>
  <c r="G110"/>
  <c r="F110"/>
  <c r="B102"/>
  <c r="A102"/>
  <c r="L101"/>
  <c r="J101"/>
  <c r="I101"/>
  <c r="H101"/>
  <c r="G101"/>
  <c r="F101"/>
  <c r="B92"/>
  <c r="A92"/>
  <c r="L90"/>
  <c r="J90"/>
  <c r="I90"/>
  <c r="H90"/>
  <c r="G90"/>
  <c r="F90"/>
  <c r="B83"/>
  <c r="A83"/>
  <c r="L82"/>
  <c r="J82"/>
  <c r="I82"/>
  <c r="H82"/>
  <c r="G82"/>
  <c r="F82"/>
  <c r="B73"/>
  <c r="A73"/>
  <c r="L72"/>
  <c r="J72"/>
  <c r="I72"/>
  <c r="H72"/>
  <c r="G72"/>
  <c r="F72"/>
  <c r="B64"/>
  <c r="A64"/>
  <c r="L63"/>
  <c r="A53"/>
  <c r="L51"/>
  <c r="J51"/>
  <c r="I51"/>
  <c r="H51"/>
  <c r="G51"/>
  <c r="F51"/>
  <c r="B44"/>
  <c r="A44"/>
  <c r="L43"/>
  <c r="J43"/>
  <c r="I43"/>
  <c r="H43"/>
  <c r="G43"/>
  <c r="F43"/>
  <c r="L32"/>
  <c r="J32"/>
  <c r="I32"/>
  <c r="H32"/>
  <c r="G32"/>
  <c r="F32"/>
  <c r="A23"/>
  <c r="L22"/>
  <c r="J22"/>
  <c r="I22"/>
  <c r="H22"/>
  <c r="G22"/>
  <c r="B13"/>
  <c r="A13"/>
  <c r="L12"/>
  <c r="J12"/>
  <c r="I12"/>
  <c r="H12"/>
  <c r="G12"/>
  <c r="I83" l="1"/>
  <c r="I176"/>
  <c r="I194"/>
  <c r="I102"/>
  <c r="H176"/>
  <c r="H159"/>
  <c r="H141"/>
  <c r="I141"/>
  <c r="I64"/>
  <c r="L176"/>
  <c r="G141"/>
  <c r="L141"/>
  <c r="L122"/>
  <c r="L194"/>
  <c r="L159"/>
  <c r="L102"/>
  <c r="L83"/>
  <c r="J194"/>
  <c r="G194"/>
  <c r="H194"/>
  <c r="F194"/>
  <c r="J176"/>
  <c r="G176"/>
  <c r="F176"/>
  <c r="G159"/>
  <c r="J159"/>
  <c r="I159"/>
  <c r="F159"/>
  <c r="J141"/>
  <c r="F141"/>
  <c r="I122"/>
  <c r="H122"/>
  <c r="J122"/>
  <c r="G122"/>
  <c r="F122"/>
  <c r="H102"/>
  <c r="J102"/>
  <c r="G102"/>
  <c r="F102"/>
  <c r="J83"/>
  <c r="H83"/>
  <c r="G83"/>
  <c r="F83"/>
  <c r="L64"/>
  <c r="J64"/>
  <c r="H64"/>
  <c r="G64"/>
  <c r="F64"/>
  <c r="I44"/>
  <c r="H44"/>
  <c r="G44"/>
  <c r="J44"/>
  <c r="L44"/>
  <c r="F44"/>
  <c r="L23"/>
  <c r="J23"/>
  <c r="I23"/>
  <c r="H23"/>
  <c r="G23"/>
  <c r="F23"/>
  <c r="I195" l="1"/>
  <c r="H195"/>
  <c r="G195"/>
  <c r="J195"/>
  <c r="L195"/>
  <c r="F195"/>
</calcChain>
</file>

<file path=xl/sharedStrings.xml><?xml version="1.0" encoding="utf-8"?>
<sst xmlns="http://schemas.openxmlformats.org/spreadsheetml/2006/main" count="231" uniqueCount="96">
  <si>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</si>
  <si>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</si>
  <si>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</si>
  <si>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</si>
  <si>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</si>
  <si>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</si>
  <si>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</si>
  <si>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</si>
  <si>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</si>
  <si>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</si>
  <si>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</si>
  <si>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</si>
  <si>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</si>
  <si>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</si>
  <si>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</si>
  <si>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Завтрак</t>
  </si>
  <si>
    <t>хлеб</t>
  </si>
  <si>
    <t>Обед</t>
  </si>
  <si>
    <t>1 блюдо</t>
  </si>
  <si>
    <t>напиток</t>
  </si>
  <si>
    <t>итого</t>
  </si>
  <si>
    <t>Вес блюда, г</t>
  </si>
  <si>
    <t>Цена</t>
  </si>
  <si>
    <t>компот</t>
  </si>
  <si>
    <t>чай с сахаром</t>
  </si>
  <si>
    <t>филиал МБОУ "Жариковская СОШ ПМО"  в с. Богуславка</t>
  </si>
  <si>
    <t>обед</t>
  </si>
  <si>
    <t>завтрак</t>
  </si>
  <si>
    <t>Компот</t>
  </si>
  <si>
    <t>Каша молочная манная</t>
  </si>
  <si>
    <t>Чай с сахаром</t>
  </si>
  <si>
    <t>Хлеб</t>
  </si>
  <si>
    <t>Хлеб с маслом</t>
  </si>
  <si>
    <t>Каша молочная пшенная</t>
  </si>
  <si>
    <t>Каша молочная рисовая</t>
  </si>
  <si>
    <t>Пюре картофельное</t>
  </si>
  <si>
    <t>Рыба тушеная с овощами</t>
  </si>
  <si>
    <t xml:space="preserve">утверждаю:руководитель учреждения                                                                                                                              </t>
  </si>
  <si>
    <t>Савельева М А</t>
  </si>
  <si>
    <t>54,6с</t>
  </si>
  <si>
    <t>салат из свеклы</t>
  </si>
  <si>
    <t>50/5</t>
  </si>
  <si>
    <t>яблоко свежее</t>
  </si>
  <si>
    <t>каша молочная ячневая</t>
  </si>
  <si>
    <t xml:space="preserve">хлеб </t>
  </si>
  <si>
    <t>масло порциями</t>
  </si>
  <si>
    <t xml:space="preserve">Чай с сахаром </t>
  </si>
  <si>
    <t xml:space="preserve">ОВЗ </t>
  </si>
  <si>
    <t>цена</t>
  </si>
  <si>
    <t>сок фруктовый</t>
  </si>
  <si>
    <t>яблоко</t>
  </si>
  <si>
    <t>печенье</t>
  </si>
  <si>
    <t>каша молочная манна</t>
  </si>
  <si>
    <t>закуска</t>
  </si>
  <si>
    <t>салат из соленого огурца</t>
  </si>
  <si>
    <t>суп картофельный с рисовой крупой</t>
  </si>
  <si>
    <t>2 блюдо</t>
  </si>
  <si>
    <t>гарнир</t>
  </si>
  <si>
    <t>компот из сухофруктов</t>
  </si>
  <si>
    <t>печень по-строгоновски</t>
  </si>
  <si>
    <t>пюре картофельное</t>
  </si>
  <si>
    <t>хлеб пшеничный в/с</t>
  </si>
  <si>
    <t>напитаток</t>
  </si>
  <si>
    <t>фрукт</t>
  </si>
  <si>
    <t>салат из свеклы и горошка</t>
  </si>
  <si>
    <t>плов с мясом кур</t>
  </si>
  <si>
    <t>салат из свежей капусты</t>
  </si>
  <si>
    <t>куриный бульон с гренками</t>
  </si>
  <si>
    <t>котлета мясная</t>
  </si>
  <si>
    <t>макароны отварные</t>
  </si>
  <si>
    <t>каша молочная гречневая</t>
  </si>
  <si>
    <t>нарезка из соленого огурца</t>
  </si>
  <si>
    <t>суп картофельный с горохом</t>
  </si>
  <si>
    <t>жаркое по-домашнему</t>
  </si>
  <si>
    <t>суп молочный с макаронными изд</t>
  </si>
  <si>
    <t>Суп картофельный с пшеничной крупой</t>
  </si>
  <si>
    <t>салат из свежей капусты с кукурузой</t>
  </si>
  <si>
    <t>олальи со сгущенкой</t>
  </si>
  <si>
    <t>рис отварной рассыпчатый</t>
  </si>
  <si>
    <t>Хлеб пшеничный в/с</t>
  </si>
  <si>
    <t>салат из морской капусты</t>
  </si>
  <si>
    <t>гуляш из мяса кур</t>
  </si>
  <si>
    <t>суп картофельный с перловой крупой</t>
  </si>
  <si>
    <t>каша гречневая рассыпчатая</t>
  </si>
  <si>
    <t>капуста тушеная с мясом кур</t>
  </si>
  <si>
    <t>Компот из сухофруктов</t>
  </si>
  <si>
    <t>Каша молочная с овсяными хлопьями</t>
  </si>
  <si>
    <t>суп картофельный с гречневой крупой</t>
  </si>
  <si>
    <t>оладьи со сгущенкой</t>
  </si>
  <si>
    <t>булочное изд</t>
  </si>
  <si>
    <t>Хлеб пшеничный в/с с маслом</t>
  </si>
  <si>
    <t>макароны с сыром</t>
  </si>
  <si>
    <t>суп картофельный с ячневой крупой</t>
  </si>
  <si>
    <t>икра кабачковая</t>
  </si>
  <si>
    <t>суп молочный с макаронными изделиями</t>
  </si>
  <si>
    <t xml:space="preserve">Суп картофельный с пшеном 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</si>
</sst>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2" fillId="0" borderId="8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2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  <xf numFmtId="0" fontId="11" fillId="0" borderId="2" xfId="0" applyFont="1" applyBorder="1"/>
    <xf numFmtId="0" fontId="11" fillId="0" borderId="5" xfId="0" applyFont="1" applyBorder="1"/>
    <xf numFmtId="0" fontId="10" fillId="0" borderId="7" xfId="0" applyFont="1" applyBorder="1" applyAlignment="1">
      <alignment horizontal="center"/>
    </xf>
    <xf numFmtId="0" fontId="11" fillId="0" borderId="6" xfId="0" applyFont="1" applyBorder="1"/>
    <xf numFmtId="0" fontId="10" fillId="2" borderId="2" xfId="0" applyFont="1" applyFill="1" applyBorder="1" applyAlignment="1" applyProtection="1">
      <alignment vertical="top" wrapText="1"/>
      <protection locked="0"/>
    </xf>
    <xf numFmtId="0" fontId="10" fillId="0" borderId="6" xfId="0" applyFont="1" applyBorder="1" applyAlignment="1">
      <alignment horizontal="center"/>
    </xf>
    <xf numFmtId="0" fontId="11" fillId="2" borderId="2" xfId="0" applyFont="1" applyFill="1" applyBorder="1" applyProtection="1">
      <protection locked="0"/>
    </xf>
    <xf numFmtId="0" fontId="10" fillId="0" borderId="0" xfId="0" applyFont="1"/>
    <xf numFmtId="0" fontId="2" fillId="0" borderId="0" xfId="0" applyFont="1" applyFill="1"/>
    <xf numFmtId="0" fontId="3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top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19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11" fillId="0" borderId="5" xfId="0" applyFont="1" applyFill="1" applyBorder="1"/>
    <xf numFmtId="0" fontId="11" fillId="0" borderId="2" xfId="0" applyFont="1" applyFill="1" applyBorder="1"/>
    <xf numFmtId="0" fontId="10" fillId="0" borderId="2" xfId="0" applyFont="1" applyFill="1" applyBorder="1" applyAlignment="1" applyProtection="1">
      <alignment vertical="top" wrapText="1"/>
      <protection locked="0"/>
    </xf>
    <xf numFmtId="0" fontId="10" fillId="0" borderId="2" xfId="0" applyFont="1" applyFill="1" applyBorder="1" applyAlignment="1" applyProtection="1">
      <alignment horizontal="center" vertical="top" wrapText="1"/>
      <protection locked="0"/>
    </xf>
    <xf numFmtId="0" fontId="10" fillId="0" borderId="17" xfId="0" applyFont="1" applyFill="1" applyBorder="1" applyAlignment="1" applyProtection="1">
      <alignment horizontal="center" vertical="top" wrapText="1"/>
      <protection locked="0"/>
    </xf>
    <xf numFmtId="0" fontId="10" fillId="0" borderId="0" xfId="0" applyFont="1" applyFill="1"/>
    <xf numFmtId="0" fontId="10" fillId="0" borderId="16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1" fillId="0" borderId="6" xfId="0" applyFont="1" applyFill="1" applyBorder="1"/>
    <xf numFmtId="0" fontId="11" fillId="0" borderId="2" xfId="0" applyFont="1" applyFill="1" applyBorder="1" applyProtection="1">
      <protection locked="0"/>
    </xf>
    <xf numFmtId="0" fontId="10" fillId="0" borderId="18" xfId="0" applyFont="1" applyFill="1" applyBorder="1" applyAlignment="1">
      <alignment horizontal="center"/>
    </xf>
    <xf numFmtId="0" fontId="10" fillId="0" borderId="8" xfId="0" applyFont="1" applyFill="1" applyBorder="1" applyAlignment="1">
      <alignment horizontal="center"/>
    </xf>
    <xf numFmtId="0" fontId="11" fillId="0" borderId="4" xfId="0" applyFont="1" applyFill="1" applyBorder="1"/>
    <xf numFmtId="0" fontId="12" fillId="0" borderId="2" xfId="0" applyFont="1" applyFill="1" applyBorder="1" applyAlignment="1" applyProtection="1">
      <alignment horizontal="right"/>
      <protection locked="0"/>
    </xf>
    <xf numFmtId="0" fontId="10" fillId="0" borderId="2" xfId="0" applyFont="1" applyFill="1" applyBorder="1" applyAlignment="1">
      <alignment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17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/>
    </xf>
    <xf numFmtId="0" fontId="0" fillId="0" borderId="6" xfId="0" applyFill="1" applyBorder="1"/>
    <xf numFmtId="0" fontId="0" fillId="0" borderId="2" xfId="0" applyFill="1" applyBorder="1" applyProtection="1"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/>
    <xf numFmtId="0" fontId="2" fillId="0" borderId="16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0" fillId="0" borderId="4" xfId="0" applyFill="1" applyBorder="1"/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 vertical="top" wrapText="1"/>
    </xf>
    <xf numFmtId="0" fontId="2" fillId="2" borderId="0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vertical="center"/>
    </xf>
    <xf numFmtId="0" fontId="2" fillId="2" borderId="0" xfId="0" applyFont="1" applyFill="1" applyBorder="1" applyAlignment="1" applyProtection="1">
      <alignment vertical="top"/>
      <protection locked="0"/>
    </xf>
    <xf numFmtId="0" fontId="2" fillId="0" borderId="3" xfId="0" applyFont="1" applyFill="1" applyBorder="1" applyAlignment="1">
      <alignment horizontal="center" vertical="top" wrapText="1"/>
    </xf>
    <xf numFmtId="0" fontId="2" fillId="0" borderId="23" xfId="0" applyFont="1" applyFill="1" applyBorder="1"/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/>
    <xf numFmtId="0" fontId="10" fillId="0" borderId="0" xfId="0" applyFont="1" applyBorder="1"/>
    <xf numFmtId="0" fontId="10" fillId="0" borderId="3" xfId="0" applyFont="1" applyFill="1" applyBorder="1" applyAlignment="1">
      <alignment horizontal="center" vertical="top" wrapText="1"/>
    </xf>
    <xf numFmtId="0" fontId="15" fillId="0" borderId="5" xfId="0" applyFont="1" applyFill="1" applyBorder="1"/>
    <xf numFmtId="0" fontId="15" fillId="0" borderId="2" xfId="0" applyFont="1" applyFill="1" applyBorder="1"/>
    <xf numFmtId="0" fontId="5" fillId="0" borderId="10" xfId="0" applyFont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11" fillId="0" borderId="14" xfId="0" applyFont="1" applyFill="1" applyBorder="1"/>
    <xf numFmtId="0" fontId="11" fillId="0" borderId="1" xfId="0" applyFont="1" applyFill="1" applyBorder="1"/>
    <xf numFmtId="0" fontId="10" fillId="0" borderId="1" xfId="0" applyFont="1" applyFill="1" applyBorder="1" applyAlignment="1" applyProtection="1">
      <alignment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15" xfId="0" applyFont="1" applyFill="1" applyBorder="1" applyAlignment="1" applyProtection="1">
      <alignment horizontal="center" vertical="top" wrapText="1"/>
      <protection locked="0"/>
    </xf>
    <xf numFmtId="0" fontId="10" fillId="0" borderId="2" xfId="0" applyFont="1" applyFill="1" applyBorder="1" applyAlignment="1" applyProtection="1">
      <alignment vertical="top"/>
      <protection locked="0"/>
    </xf>
    <xf numFmtId="0" fontId="10" fillId="3" borderId="20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3" fillId="3" borderId="21" xfId="0" applyFont="1" applyFill="1" applyBorder="1" applyAlignment="1">
      <alignment horizontal="center" vertical="center" wrapText="1"/>
    </xf>
    <xf numFmtId="0" fontId="14" fillId="3" borderId="2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vertical="top" wrapText="1"/>
    </xf>
    <xf numFmtId="0" fontId="10" fillId="3" borderId="3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/>
    </xf>
    <xf numFmtId="0" fontId="15" fillId="0" borderId="1" xfId="0" applyFont="1" applyFill="1" applyBorder="1"/>
    <xf numFmtId="0" fontId="15" fillId="0" borderId="6" xfId="0" applyFont="1" applyFill="1" applyBorder="1"/>
    <xf numFmtId="0" fontId="15" fillId="0" borderId="2" xfId="0" applyFont="1" applyFill="1" applyBorder="1" applyProtection="1">
      <protection locked="0"/>
    </xf>
    <xf numFmtId="0" fontId="10" fillId="0" borderId="6" xfId="0" applyFont="1" applyFill="1" applyBorder="1" applyAlignment="1" applyProtection="1">
      <alignment horizontal="center" vertical="top" wrapText="1"/>
      <protection locked="0"/>
    </xf>
    <xf numFmtId="0" fontId="10" fillId="0" borderId="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5" fillId="0" borderId="4" xfId="0" applyFont="1" applyBorder="1"/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7" xfId="0" applyFont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10" fillId="0" borderId="20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center"/>
    </xf>
    <xf numFmtId="0" fontId="13" fillId="0" borderId="21" xfId="0" applyFont="1" applyFill="1" applyBorder="1" applyAlignment="1">
      <alignment horizontal="center" vertical="center" wrapText="1"/>
    </xf>
    <xf numFmtId="0" fontId="14" fillId="0" borderId="2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vertical="top" wrapText="1"/>
    </xf>
    <xf numFmtId="0" fontId="10" fillId="0" borderId="5" xfId="0" applyFont="1" applyFill="1" applyBorder="1" applyAlignment="1">
      <alignment horizontal="center" vertical="top" wrapText="1"/>
    </xf>
    <xf numFmtId="0" fontId="15" fillId="0" borderId="6" xfId="0" applyFont="1" applyBorder="1"/>
    <xf numFmtId="0" fontId="15" fillId="2" borderId="2" xfId="0" applyFont="1" applyFill="1" applyBorder="1" applyProtection="1">
      <protection locked="0"/>
    </xf>
    <xf numFmtId="0" fontId="10" fillId="0" borderId="4" xfId="0" applyFont="1" applyFill="1" applyBorder="1" applyAlignment="1">
      <alignment horizontal="center"/>
    </xf>
    <xf numFmtId="0" fontId="15" fillId="0" borderId="4" xfId="0" applyFont="1" applyFill="1" applyBorder="1"/>
    <xf numFmtId="0" fontId="10" fillId="0" borderId="0" xfId="0" applyFont="1" applyFill="1" applyBorder="1"/>
    <xf numFmtId="0" fontId="15" fillId="0" borderId="14" xfId="0" applyFont="1" applyFill="1" applyBorder="1"/>
    <xf numFmtId="0" fontId="10" fillId="0" borderId="16" xfId="0" applyFont="1" applyBorder="1" applyAlignment="1">
      <alignment horizontal="center"/>
    </xf>
    <xf numFmtId="0" fontId="15" fillId="0" borderId="2" xfId="0" applyFont="1" applyBorder="1"/>
    <xf numFmtId="0" fontId="10" fillId="0" borderId="18" xfId="0" applyFont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0" fillId="0" borderId="5" xfId="0" applyFont="1" applyFill="1" applyBorder="1" applyAlignment="1" applyProtection="1">
      <alignment horizontal="center" vertical="top" wrapText="1"/>
      <protection locked="0"/>
    </xf>
    <xf numFmtId="0" fontId="10" fillId="0" borderId="4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 applyProtection="1">
      <alignment horizontal="center" vertical="top" wrapText="1"/>
      <protection locked="0"/>
    </xf>
    <xf numFmtId="0" fontId="15" fillId="0" borderId="14" xfId="0" applyFont="1" applyBorder="1"/>
    <xf numFmtId="0" fontId="15" fillId="0" borderId="1" xfId="0" applyFont="1" applyBorder="1"/>
    <xf numFmtId="0" fontId="10" fillId="2" borderId="1" xfId="0" applyFont="1" applyFill="1" applyBorder="1" applyAlignment="1" applyProtection="1">
      <alignment vertical="top" wrapText="1"/>
      <protection locked="0"/>
    </xf>
    <xf numFmtId="0" fontId="10" fillId="2" borderId="1" xfId="0" applyFont="1" applyFill="1" applyBorder="1" applyAlignment="1" applyProtection="1">
      <alignment horizontal="center" vertical="top" wrapText="1"/>
      <protection locked="0"/>
    </xf>
    <xf numFmtId="0" fontId="10" fillId="2" borderId="15" xfId="0" applyFont="1" applyFill="1" applyBorder="1" applyAlignment="1" applyProtection="1">
      <alignment horizontal="center" vertical="top" wrapText="1"/>
      <protection locked="0"/>
    </xf>
    <xf numFmtId="0" fontId="10" fillId="0" borderId="25" xfId="0" applyFont="1" applyBorder="1"/>
    <xf numFmtId="0" fontId="2" fillId="0" borderId="2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vertical="top" wrapText="1"/>
    </xf>
    <xf numFmtId="164" fontId="2" fillId="0" borderId="2" xfId="0" applyNumberFormat="1" applyFont="1" applyFill="1" applyBorder="1" applyAlignment="1">
      <alignment horizontal="center" vertical="top" wrapText="1"/>
    </xf>
    <xf numFmtId="0" fontId="2" fillId="0" borderId="20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96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E198" sqref="E198"/>
    </sheetView>
  </sheetViews>
  <sheetFormatPr defaultColWidth="9.140625" defaultRowHeight="12.75"/>
  <cols>
    <col min="1" max="1" width="6" style="2" customWidth="1"/>
    <col min="2" max="2" width="6.140625" style="2" customWidth="1"/>
    <col min="3" max="3" width="7.85546875" style="1" customWidth="1"/>
    <col min="4" max="4" width="10" style="1" customWidth="1"/>
    <col min="5" max="5" width="37.28515625" style="2" customWidth="1"/>
    <col min="6" max="6" width="9.42578125" style="2" customWidth="1"/>
    <col min="7" max="7" width="9.140625" style="2" customWidth="1"/>
    <col min="8" max="8" width="8.42578125" style="2" customWidth="1"/>
    <col min="9" max="9" width="9.28515625" style="2" customWidth="1"/>
    <col min="10" max="10" width="9.85546875" style="2" customWidth="1"/>
    <col min="11" max="11" width="9" style="2" customWidth="1"/>
    <col min="12" max="12" width="0.140625" style="2" hidden="1" customWidth="1"/>
    <col min="13" max="13" width="8.28515625" style="2" customWidth="1"/>
    <col min="14" max="16384" width="9.140625" style="2"/>
  </cols>
  <sheetData>
    <row r="1" spans="1:13" ht="15" customHeight="1">
      <c r="A1" s="1" t="s">
        <v>7</v>
      </c>
      <c r="B1" s="66" t="s">
        <v>25</v>
      </c>
      <c r="C1" s="66"/>
      <c r="D1" s="66"/>
      <c r="E1" s="66"/>
      <c r="F1" s="66"/>
      <c r="G1" s="68" t="s">
        <v>37</v>
      </c>
      <c r="H1" s="68"/>
      <c r="I1" s="68"/>
      <c r="J1" s="68"/>
      <c r="K1" s="68"/>
      <c r="L1" s="68"/>
      <c r="M1" s="68"/>
    </row>
    <row r="2" spans="1:13" ht="18" customHeight="1">
      <c r="A2" s="13" t="s">
        <v>6</v>
      </c>
      <c r="B2" s="66"/>
      <c r="C2" s="66"/>
      <c r="D2" s="66"/>
      <c r="E2" s="66"/>
      <c r="F2" s="66"/>
      <c r="G2" s="68"/>
      <c r="H2" s="68"/>
      <c r="I2" s="68"/>
      <c r="J2" s="68"/>
      <c r="K2" s="68"/>
      <c r="L2" s="68"/>
      <c r="M2" s="68"/>
    </row>
    <row r="3" spans="1:13" ht="17.25" customHeight="1">
      <c r="A3" s="67" t="s">
        <v>8</v>
      </c>
      <c r="B3" s="67"/>
      <c r="C3" s="67"/>
      <c r="D3" s="67"/>
      <c r="E3" s="67" t="s">
        <v>47</v>
      </c>
      <c r="F3" s="66"/>
      <c r="G3" s="68" t="s">
        <v>38</v>
      </c>
      <c r="H3" s="68"/>
      <c r="I3" s="68"/>
      <c r="J3" s="68"/>
      <c r="K3" s="68"/>
      <c r="L3" s="68"/>
      <c r="M3" s="68"/>
    </row>
    <row r="4" spans="1:13" s="27" customFormat="1" ht="13.5" thickBot="1">
      <c r="D4" s="28"/>
      <c r="H4" s="29"/>
      <c r="I4" s="29">
        <v>1</v>
      </c>
      <c r="J4" s="29">
        <v>9</v>
      </c>
      <c r="K4" s="27">
        <v>2025</v>
      </c>
      <c r="M4" s="70"/>
    </row>
    <row r="5" spans="1:13" ht="45.75" thickBot="1">
      <c r="A5" s="16" t="s">
        <v>13</v>
      </c>
      <c r="B5" s="17" t="s">
        <v>14</v>
      </c>
      <c r="C5" s="14" t="s">
        <v>0</v>
      </c>
      <c r="D5" s="14" t="s">
        <v>12</v>
      </c>
      <c r="E5" s="14" t="s">
        <v>11</v>
      </c>
      <c r="F5" s="14" t="s">
        <v>21</v>
      </c>
      <c r="G5" s="14" t="s">
        <v>1</v>
      </c>
      <c r="H5" s="14" t="s">
        <v>2</v>
      </c>
      <c r="I5" s="14" t="s">
        <v>3</v>
      </c>
      <c r="J5" s="14" t="s">
        <v>9</v>
      </c>
      <c r="K5" s="15" t="s">
        <v>10</v>
      </c>
      <c r="L5" s="14" t="s">
        <v>22</v>
      </c>
      <c r="M5" s="71" t="s">
        <v>48</v>
      </c>
    </row>
    <row r="6" spans="1:13" s="39" customFormat="1" ht="15">
      <c r="A6" s="79">
        <v>1</v>
      </c>
      <c r="B6" s="80">
        <v>1</v>
      </c>
      <c r="C6" s="81" t="s">
        <v>15</v>
      </c>
      <c r="D6" s="82" t="s">
        <v>18</v>
      </c>
      <c r="E6" s="83" t="s">
        <v>52</v>
      </c>
      <c r="F6" s="84">
        <v>250</v>
      </c>
      <c r="G6" s="84">
        <v>6.21</v>
      </c>
      <c r="H6" s="84">
        <v>7.47</v>
      </c>
      <c r="I6" s="84">
        <v>25.09</v>
      </c>
      <c r="J6" s="84">
        <v>192</v>
      </c>
      <c r="K6" s="85">
        <v>88</v>
      </c>
      <c r="L6" s="84"/>
      <c r="M6" s="37"/>
    </row>
    <row r="7" spans="1:13" s="39" customFormat="1" ht="15">
      <c r="A7" s="40"/>
      <c r="B7" s="41"/>
      <c r="C7" s="42"/>
      <c r="D7" s="43"/>
      <c r="E7" s="36" t="s">
        <v>24</v>
      </c>
      <c r="F7" s="37">
        <v>200</v>
      </c>
      <c r="G7" s="37">
        <v>0</v>
      </c>
      <c r="H7" s="37">
        <v>0</v>
      </c>
      <c r="I7" s="37">
        <v>8.98</v>
      </c>
      <c r="J7" s="37">
        <v>56</v>
      </c>
      <c r="K7" s="38">
        <v>263</v>
      </c>
      <c r="L7" s="37"/>
      <c r="M7" s="37"/>
    </row>
    <row r="8" spans="1:13" s="39" customFormat="1" ht="15">
      <c r="A8" s="40"/>
      <c r="B8" s="41"/>
      <c r="C8" s="42"/>
      <c r="D8" s="35"/>
      <c r="E8" s="36" t="s">
        <v>61</v>
      </c>
      <c r="F8" s="37">
        <v>50</v>
      </c>
      <c r="G8" s="37">
        <v>0.4</v>
      </c>
      <c r="H8" s="37">
        <v>0</v>
      </c>
      <c r="I8" s="37">
        <v>2.7</v>
      </c>
      <c r="J8" s="37">
        <v>12.9</v>
      </c>
      <c r="K8" s="38">
        <v>1</v>
      </c>
      <c r="L8" s="37"/>
      <c r="M8" s="37"/>
    </row>
    <row r="9" spans="1:13" s="39" customFormat="1" ht="15" hidden="1">
      <c r="A9" s="40"/>
      <c r="B9" s="41"/>
      <c r="C9" s="42"/>
      <c r="D9" s="35"/>
      <c r="E9" s="36"/>
      <c r="F9" s="37"/>
      <c r="G9" s="37"/>
      <c r="H9" s="37"/>
      <c r="I9" s="37"/>
      <c r="J9" s="37"/>
      <c r="K9" s="38"/>
      <c r="L9" s="37"/>
      <c r="M9" s="37"/>
    </row>
    <row r="10" spans="1:13" s="39" customFormat="1" ht="15" hidden="1">
      <c r="A10" s="40"/>
      <c r="B10" s="41"/>
      <c r="C10" s="42"/>
      <c r="D10" s="35"/>
      <c r="E10" s="36"/>
      <c r="F10" s="37"/>
      <c r="G10" s="37"/>
      <c r="H10" s="37"/>
      <c r="I10" s="37"/>
      <c r="J10" s="37"/>
      <c r="K10" s="38"/>
      <c r="L10" s="37"/>
      <c r="M10" s="37"/>
    </row>
    <row r="11" spans="1:13" s="39" customFormat="1" ht="15">
      <c r="A11" s="40"/>
      <c r="B11" s="41"/>
      <c r="C11" s="42"/>
      <c r="D11" s="43"/>
      <c r="E11" s="36" t="s">
        <v>45</v>
      </c>
      <c r="F11" s="37">
        <v>10</v>
      </c>
      <c r="G11" s="37">
        <v>0</v>
      </c>
      <c r="H11" s="37">
        <v>8.1999999999999993</v>
      </c>
      <c r="I11" s="37">
        <v>0.01</v>
      </c>
      <c r="J11" s="37">
        <v>75</v>
      </c>
      <c r="K11" s="38">
        <v>41</v>
      </c>
      <c r="L11" s="37"/>
      <c r="M11" s="37"/>
    </row>
    <row r="12" spans="1:13" s="39" customFormat="1" ht="15">
      <c r="A12" s="44"/>
      <c r="B12" s="45"/>
      <c r="C12" s="46"/>
      <c r="D12" s="47" t="s">
        <v>20</v>
      </c>
      <c r="E12" s="48"/>
      <c r="F12" s="49">
        <f>SUM(F6:F11)</f>
        <v>510</v>
      </c>
      <c r="G12" s="49">
        <f>SUM(G6:G11)</f>
        <v>6.61</v>
      </c>
      <c r="H12" s="49">
        <f>SUM(H6:H11)</f>
        <v>15.669999999999998</v>
      </c>
      <c r="I12" s="49">
        <f>SUM(I6:I11)</f>
        <v>36.78</v>
      </c>
      <c r="J12" s="49">
        <f>SUM(J6:J11)</f>
        <v>335.9</v>
      </c>
      <c r="K12" s="50"/>
      <c r="L12" s="49">
        <f>SUM(L6:L11)</f>
        <v>0</v>
      </c>
      <c r="M12" s="105"/>
    </row>
    <row r="13" spans="1:13" s="39" customFormat="1" ht="16.149999999999999" customHeight="1">
      <c r="A13" s="32">
        <f>A6</f>
        <v>1</v>
      </c>
      <c r="B13" s="33">
        <f>B6</f>
        <v>1</v>
      </c>
      <c r="C13" s="34" t="s">
        <v>26</v>
      </c>
      <c r="D13" s="35" t="s">
        <v>53</v>
      </c>
      <c r="E13" s="86" t="s">
        <v>54</v>
      </c>
      <c r="F13" s="37">
        <v>60</v>
      </c>
      <c r="G13" s="37">
        <v>0.48</v>
      </c>
      <c r="H13" s="37">
        <v>0.12</v>
      </c>
      <c r="I13" s="37">
        <v>1.08</v>
      </c>
      <c r="J13" s="37">
        <v>7.8</v>
      </c>
      <c r="K13" s="38"/>
      <c r="L13" s="37"/>
      <c r="M13" s="97"/>
    </row>
    <row r="14" spans="1:13" s="39" customFormat="1" ht="15">
      <c r="A14" s="40"/>
      <c r="B14" s="41"/>
      <c r="C14" s="42"/>
      <c r="D14" s="35" t="s">
        <v>18</v>
      </c>
      <c r="E14" s="36" t="s">
        <v>55</v>
      </c>
      <c r="F14" s="37">
        <v>250</v>
      </c>
      <c r="G14" s="37">
        <v>8.1999999999999993</v>
      </c>
      <c r="H14" s="37">
        <v>7.55</v>
      </c>
      <c r="I14" s="37">
        <v>31.5</v>
      </c>
      <c r="J14" s="37">
        <v>178.2</v>
      </c>
      <c r="K14" s="38">
        <v>38</v>
      </c>
      <c r="L14" s="37"/>
      <c r="M14" s="122"/>
    </row>
    <row r="15" spans="1:13" s="39" customFormat="1" ht="15">
      <c r="A15" s="40"/>
      <c r="B15" s="41"/>
      <c r="C15" s="42"/>
      <c r="D15" s="35" t="s">
        <v>56</v>
      </c>
      <c r="E15" s="36" t="s">
        <v>59</v>
      </c>
      <c r="F15" s="37">
        <v>110</v>
      </c>
      <c r="G15" s="37">
        <v>15.5</v>
      </c>
      <c r="H15" s="37">
        <v>11.3</v>
      </c>
      <c r="I15" s="37">
        <v>5.7</v>
      </c>
      <c r="J15" s="37">
        <v>204.3</v>
      </c>
      <c r="K15" s="38">
        <v>255</v>
      </c>
      <c r="L15" s="37"/>
      <c r="M15" s="37"/>
    </row>
    <row r="16" spans="1:13" s="39" customFormat="1" ht="15">
      <c r="A16" s="40"/>
      <c r="B16" s="41"/>
      <c r="C16" s="42"/>
      <c r="D16" s="35" t="s">
        <v>57</v>
      </c>
      <c r="E16" s="36" t="s">
        <v>60</v>
      </c>
      <c r="F16" s="37">
        <v>180</v>
      </c>
      <c r="G16" s="37">
        <v>3.5</v>
      </c>
      <c r="H16" s="37">
        <v>3.5</v>
      </c>
      <c r="I16" s="37">
        <v>24.8</v>
      </c>
      <c r="J16" s="37">
        <v>144.19999999999999</v>
      </c>
      <c r="K16" s="38"/>
      <c r="L16" s="37"/>
      <c r="M16" s="97"/>
    </row>
    <row r="17" spans="1:13" s="39" customFormat="1" ht="15">
      <c r="A17" s="40"/>
      <c r="B17" s="41"/>
      <c r="C17" s="42"/>
      <c r="D17" s="35" t="s">
        <v>16</v>
      </c>
      <c r="E17" s="36" t="s">
        <v>61</v>
      </c>
      <c r="F17" s="37">
        <v>50</v>
      </c>
      <c r="G17" s="37">
        <v>4.3</v>
      </c>
      <c r="H17" s="37">
        <v>0.3</v>
      </c>
      <c r="I17" s="37">
        <v>28.1</v>
      </c>
      <c r="J17" s="37">
        <v>132.6</v>
      </c>
      <c r="K17" s="38"/>
      <c r="L17" s="37"/>
      <c r="M17" s="122"/>
    </row>
    <row r="18" spans="1:13" s="39" customFormat="1" ht="15">
      <c r="A18" s="40"/>
      <c r="B18" s="41"/>
      <c r="C18" s="42"/>
      <c r="D18" s="35" t="s">
        <v>19</v>
      </c>
      <c r="E18" s="36" t="s">
        <v>58</v>
      </c>
      <c r="F18" s="37">
        <v>200</v>
      </c>
      <c r="G18" s="37">
        <v>0</v>
      </c>
      <c r="H18" s="37">
        <v>0</v>
      </c>
      <c r="I18" s="37">
        <v>14.6</v>
      </c>
      <c r="J18" s="37">
        <v>58.1</v>
      </c>
      <c r="K18" s="38">
        <v>349</v>
      </c>
      <c r="L18" s="37"/>
      <c r="M18" s="122"/>
    </row>
    <row r="19" spans="1:13" s="39" customFormat="1" ht="15" hidden="1">
      <c r="A19" s="40"/>
      <c r="B19" s="41"/>
      <c r="C19" s="42"/>
      <c r="D19" s="35"/>
      <c r="E19" s="36"/>
      <c r="F19" s="37"/>
      <c r="G19" s="37"/>
      <c r="H19" s="37"/>
      <c r="I19" s="37"/>
      <c r="J19" s="37"/>
      <c r="K19" s="38"/>
      <c r="L19" s="37"/>
      <c r="M19" s="97"/>
    </row>
    <row r="20" spans="1:13" s="39" customFormat="1" ht="1.5" hidden="1" customHeight="1">
      <c r="A20" s="40"/>
      <c r="B20" s="41"/>
      <c r="C20" s="42"/>
      <c r="D20" s="43"/>
      <c r="E20" s="36"/>
      <c r="F20" s="37"/>
      <c r="G20" s="37"/>
      <c r="H20" s="37"/>
      <c r="I20" s="37"/>
      <c r="J20" s="37"/>
      <c r="K20" s="38"/>
      <c r="L20" s="37"/>
      <c r="M20" s="97"/>
    </row>
    <row r="21" spans="1:13" s="39" customFormat="1" ht="15" hidden="1">
      <c r="A21" s="40"/>
      <c r="B21" s="41"/>
      <c r="C21" s="42"/>
      <c r="D21" s="43"/>
      <c r="E21" s="36"/>
      <c r="F21" s="37"/>
      <c r="G21" s="37"/>
      <c r="H21" s="37"/>
      <c r="I21" s="37"/>
      <c r="J21" s="37"/>
      <c r="K21" s="38"/>
      <c r="L21" s="37"/>
      <c r="M21" s="97"/>
    </row>
    <row r="22" spans="1:13" s="39" customFormat="1" ht="15">
      <c r="A22" s="44"/>
      <c r="B22" s="45"/>
      <c r="C22" s="46"/>
      <c r="D22" s="47" t="s">
        <v>20</v>
      </c>
      <c r="E22" s="48"/>
      <c r="F22" s="49">
        <f>F6+F7+F8+F11+F12+F13+F14+F15+F16+F17+F18</f>
        <v>1870</v>
      </c>
      <c r="G22" s="49">
        <f t="shared" ref="G22:J22" si="0">SUM(G13:G21)</f>
        <v>31.98</v>
      </c>
      <c r="H22" s="49">
        <f t="shared" si="0"/>
        <v>22.77</v>
      </c>
      <c r="I22" s="49">
        <f t="shared" si="0"/>
        <v>105.78</v>
      </c>
      <c r="J22" s="49">
        <f t="shared" si="0"/>
        <v>725.2</v>
      </c>
      <c r="K22" s="50"/>
      <c r="L22" s="49">
        <f t="shared" ref="L22" si="1">SUM(L13:L21)</f>
        <v>0</v>
      </c>
      <c r="M22" s="111"/>
    </row>
    <row r="23" spans="1:13" s="39" customFormat="1" ht="15.75" thickBot="1">
      <c r="A23" s="106">
        <f>A6</f>
        <v>1</v>
      </c>
      <c r="B23" s="107">
        <v>2</v>
      </c>
      <c r="C23" s="108" t="s">
        <v>4</v>
      </c>
      <c r="D23" s="109"/>
      <c r="E23" s="110"/>
      <c r="F23" s="75">
        <f>F12+F22</f>
        <v>2380</v>
      </c>
      <c r="G23" s="75">
        <f t="shared" ref="G23:J23" si="2">G12+G22</f>
        <v>38.590000000000003</v>
      </c>
      <c r="H23" s="75">
        <f t="shared" si="2"/>
        <v>38.44</v>
      </c>
      <c r="I23" s="75">
        <f t="shared" si="2"/>
        <v>142.56</v>
      </c>
      <c r="J23" s="75">
        <f t="shared" si="2"/>
        <v>1061.0999999999999</v>
      </c>
      <c r="K23" s="75"/>
      <c r="L23" s="75">
        <f t="shared" ref="L23" si="3">L12+L22</f>
        <v>0</v>
      </c>
      <c r="M23" s="111">
        <v>177</v>
      </c>
    </row>
    <row r="24" spans="1:13" s="39" customFormat="1" ht="15">
      <c r="A24" s="93"/>
      <c r="B24" s="41"/>
      <c r="C24" s="81" t="s">
        <v>27</v>
      </c>
      <c r="D24" s="94"/>
      <c r="E24" s="83" t="s">
        <v>43</v>
      </c>
      <c r="F24" s="84">
        <v>250</v>
      </c>
      <c r="G24" s="84">
        <v>4.9800000000000004</v>
      </c>
      <c r="H24" s="84">
        <v>5.69</v>
      </c>
      <c r="I24" s="84">
        <v>21.1</v>
      </c>
      <c r="J24" s="84">
        <v>153</v>
      </c>
      <c r="K24" s="85">
        <v>99</v>
      </c>
      <c r="L24" s="84"/>
      <c r="M24" s="37"/>
    </row>
    <row r="25" spans="1:13" s="39" customFormat="1" ht="15">
      <c r="A25" s="93"/>
      <c r="B25" s="41"/>
      <c r="C25" s="95"/>
      <c r="D25" s="96"/>
      <c r="E25" s="36" t="s">
        <v>24</v>
      </c>
      <c r="F25" s="37">
        <v>200</v>
      </c>
      <c r="G25" s="37">
        <v>0</v>
      </c>
      <c r="H25" s="37">
        <v>0</v>
      </c>
      <c r="I25" s="37">
        <v>8.98</v>
      </c>
      <c r="J25" s="37">
        <v>56</v>
      </c>
      <c r="K25" s="38">
        <v>263</v>
      </c>
      <c r="L25" s="37"/>
      <c r="M25" s="97"/>
    </row>
    <row r="26" spans="1:13" s="39" customFormat="1" ht="15">
      <c r="A26" s="93"/>
      <c r="B26" s="41"/>
      <c r="C26" s="95"/>
      <c r="D26" s="96"/>
      <c r="E26" s="36" t="s">
        <v>61</v>
      </c>
      <c r="F26" s="37">
        <v>50</v>
      </c>
      <c r="G26" s="37">
        <v>0.4</v>
      </c>
      <c r="H26" s="37">
        <v>0</v>
      </c>
      <c r="I26" s="37">
        <v>2.7</v>
      </c>
      <c r="J26" s="37">
        <v>12.9</v>
      </c>
      <c r="K26" s="38">
        <v>1</v>
      </c>
      <c r="L26" s="37"/>
      <c r="M26" s="97"/>
    </row>
    <row r="27" spans="1:13" s="39" customFormat="1" ht="15">
      <c r="A27" s="93"/>
      <c r="B27" s="41"/>
      <c r="C27" s="95"/>
      <c r="D27" s="77"/>
      <c r="E27" s="36" t="s">
        <v>45</v>
      </c>
      <c r="F27" s="37">
        <v>10</v>
      </c>
      <c r="G27" s="37">
        <v>0</v>
      </c>
      <c r="H27" s="37">
        <v>8.1999999999999993</v>
      </c>
      <c r="I27" s="37">
        <v>0.01</v>
      </c>
      <c r="J27" s="37">
        <v>75</v>
      </c>
      <c r="K27" s="38">
        <v>41</v>
      </c>
      <c r="L27" s="37"/>
      <c r="M27" s="37"/>
    </row>
    <row r="28" spans="1:13" s="39" customFormat="1" ht="12.75" hidden="1" customHeight="1">
      <c r="A28" s="93"/>
      <c r="B28" s="41"/>
      <c r="C28" s="95"/>
      <c r="D28" s="77"/>
      <c r="E28" s="36"/>
      <c r="F28" s="37"/>
      <c r="G28" s="37"/>
      <c r="H28" s="37"/>
      <c r="I28" s="37"/>
      <c r="J28" s="37"/>
      <c r="K28" s="38"/>
      <c r="L28" s="37"/>
      <c r="M28" s="97"/>
    </row>
    <row r="29" spans="1:13" s="39" customFormat="1" ht="15" hidden="1">
      <c r="A29" s="93"/>
      <c r="B29" s="41"/>
      <c r="C29" s="95"/>
      <c r="D29" s="77"/>
      <c r="E29" s="36"/>
      <c r="F29" s="37"/>
      <c r="G29" s="37"/>
      <c r="H29" s="37"/>
      <c r="I29" s="37"/>
      <c r="J29" s="37"/>
      <c r="K29" s="38"/>
      <c r="L29" s="37"/>
      <c r="M29" s="97"/>
    </row>
    <row r="30" spans="1:13" s="39" customFormat="1" ht="15" hidden="1">
      <c r="A30" s="93"/>
      <c r="B30" s="41"/>
      <c r="C30" s="95"/>
      <c r="D30" s="96"/>
      <c r="E30" s="36"/>
      <c r="F30" s="37"/>
      <c r="G30" s="37"/>
      <c r="H30" s="37"/>
      <c r="I30" s="37"/>
      <c r="J30" s="37"/>
      <c r="K30" s="38"/>
      <c r="L30" s="37"/>
      <c r="M30" s="97"/>
    </row>
    <row r="31" spans="1:13" s="39" customFormat="1" ht="15" hidden="1">
      <c r="A31" s="93"/>
      <c r="B31" s="41"/>
      <c r="C31" s="95"/>
      <c r="D31" s="96"/>
      <c r="E31" s="36"/>
      <c r="F31" s="37"/>
      <c r="G31" s="37"/>
      <c r="H31" s="37"/>
      <c r="I31" s="37"/>
      <c r="J31" s="37"/>
      <c r="K31" s="38"/>
      <c r="L31" s="37"/>
      <c r="M31" s="97"/>
    </row>
    <row r="32" spans="1:13" s="26" customFormat="1" ht="15">
      <c r="A32" s="98"/>
      <c r="B32" s="99"/>
      <c r="C32" s="100"/>
      <c r="D32" s="101" t="s">
        <v>20</v>
      </c>
      <c r="E32" s="102"/>
      <c r="F32" s="103">
        <f>SUM(F24:F31)</f>
        <v>510</v>
      </c>
      <c r="G32" s="103">
        <f t="shared" ref="G32" si="4">SUM(G24:G31)</f>
        <v>5.3800000000000008</v>
      </c>
      <c r="H32" s="103">
        <f t="shared" ref="H32" si="5">SUM(H24:H31)</f>
        <v>13.89</v>
      </c>
      <c r="I32" s="103">
        <f t="shared" ref="I32" si="6">SUM(I24:I31)</f>
        <v>32.79</v>
      </c>
      <c r="J32" s="103">
        <f t="shared" ref="J32:L32" si="7">SUM(J24:J31)</f>
        <v>296.89999999999998</v>
      </c>
      <c r="K32" s="104"/>
      <c r="L32" s="103">
        <f t="shared" si="7"/>
        <v>0</v>
      </c>
      <c r="M32" s="123"/>
    </row>
    <row r="33" spans="1:17" s="26" customFormat="1" ht="15">
      <c r="A33" s="18">
        <v>1</v>
      </c>
      <c r="B33" s="18">
        <v>2</v>
      </c>
      <c r="C33" s="20" t="s">
        <v>17</v>
      </c>
      <c r="D33" s="19" t="s">
        <v>53</v>
      </c>
      <c r="E33" s="23" t="s">
        <v>64</v>
      </c>
      <c r="F33" s="30">
        <v>100</v>
      </c>
      <c r="G33" s="30">
        <v>11.56</v>
      </c>
      <c r="H33" s="30">
        <v>8.6</v>
      </c>
      <c r="I33" s="30">
        <v>30.09</v>
      </c>
      <c r="J33" s="30">
        <v>234.7</v>
      </c>
      <c r="K33" s="31">
        <v>53</v>
      </c>
      <c r="L33" s="30"/>
      <c r="M33" s="97"/>
    </row>
    <row r="34" spans="1:17" s="26" customFormat="1" ht="15">
      <c r="A34" s="24"/>
      <c r="B34" s="21"/>
      <c r="C34" s="22"/>
      <c r="D34" s="19" t="s">
        <v>18</v>
      </c>
      <c r="E34" s="23" t="s">
        <v>65</v>
      </c>
      <c r="F34" s="30">
        <v>200</v>
      </c>
      <c r="G34" s="30">
        <v>18.8</v>
      </c>
      <c r="H34" s="30">
        <v>20.100000000000001</v>
      </c>
      <c r="I34" s="30">
        <v>42.1</v>
      </c>
      <c r="J34" s="30">
        <v>423.1</v>
      </c>
      <c r="K34" s="31">
        <v>246</v>
      </c>
      <c r="L34" s="30"/>
      <c r="M34" s="122"/>
    </row>
    <row r="35" spans="1:17" s="26" customFormat="1" ht="15">
      <c r="A35" s="24"/>
      <c r="B35" s="21"/>
      <c r="C35" s="22"/>
      <c r="D35" s="19" t="s">
        <v>56</v>
      </c>
      <c r="E35" s="23"/>
      <c r="F35" s="30"/>
      <c r="G35" s="30"/>
      <c r="H35" s="30"/>
      <c r="I35" s="30"/>
      <c r="J35" s="30"/>
      <c r="K35" s="31"/>
      <c r="L35" s="30"/>
      <c r="M35" s="37"/>
      <c r="N35" s="74"/>
    </row>
    <row r="36" spans="1:17" s="26" customFormat="1" ht="15">
      <c r="A36" s="24"/>
      <c r="B36" s="21"/>
      <c r="C36" s="22"/>
      <c r="D36" s="19" t="s">
        <v>16</v>
      </c>
      <c r="E36" s="23" t="s">
        <v>61</v>
      </c>
      <c r="F36" s="30">
        <v>50</v>
      </c>
      <c r="G36" s="30">
        <v>4.3</v>
      </c>
      <c r="H36" s="30">
        <v>0.3</v>
      </c>
      <c r="I36" s="30">
        <v>28.1</v>
      </c>
      <c r="J36" s="30">
        <v>132.5</v>
      </c>
      <c r="K36" s="31">
        <v>1</v>
      </c>
      <c r="L36" s="30"/>
      <c r="M36" s="124"/>
      <c r="N36" s="74"/>
    </row>
    <row r="37" spans="1:17" s="26" customFormat="1" ht="15">
      <c r="A37" s="24"/>
      <c r="B37" s="21"/>
      <c r="C37" s="22"/>
      <c r="D37" s="19" t="s">
        <v>62</v>
      </c>
      <c r="E37" s="23" t="s">
        <v>49</v>
      </c>
      <c r="F37" s="30">
        <v>200</v>
      </c>
      <c r="G37" s="30">
        <v>1</v>
      </c>
      <c r="H37" s="30">
        <v>0</v>
      </c>
      <c r="I37" s="30">
        <v>20.2</v>
      </c>
      <c r="J37" s="30">
        <v>85</v>
      </c>
      <c r="K37" s="31">
        <v>389</v>
      </c>
      <c r="L37" s="30"/>
      <c r="M37" s="122"/>
    </row>
    <row r="38" spans="1:17" s="26" customFormat="1" ht="15" hidden="1">
      <c r="A38" s="24"/>
      <c r="B38" s="21"/>
      <c r="C38" s="22"/>
      <c r="D38" s="19"/>
      <c r="E38" s="23"/>
      <c r="F38" s="30"/>
      <c r="G38" s="30"/>
      <c r="H38" s="30"/>
      <c r="I38" s="30"/>
      <c r="J38" s="30"/>
      <c r="K38" s="31"/>
      <c r="L38" s="30"/>
      <c r="M38" s="97"/>
    </row>
    <row r="39" spans="1:17" s="26" customFormat="1" ht="0.75" customHeight="1">
      <c r="A39" s="24"/>
      <c r="B39" s="21"/>
      <c r="C39" s="22"/>
      <c r="D39" s="19"/>
      <c r="E39" s="23"/>
      <c r="F39" s="30"/>
      <c r="G39" s="30"/>
      <c r="H39" s="30"/>
      <c r="I39" s="30"/>
      <c r="J39" s="30"/>
      <c r="K39" s="31"/>
      <c r="L39" s="30"/>
      <c r="M39" s="97"/>
    </row>
    <row r="40" spans="1:17" s="26" customFormat="1" ht="3" hidden="1" customHeight="1">
      <c r="A40" s="24"/>
      <c r="B40" s="21"/>
      <c r="C40" s="22"/>
      <c r="D40" s="25"/>
      <c r="E40" s="23"/>
      <c r="F40" s="30"/>
      <c r="G40" s="30"/>
      <c r="H40" s="30"/>
      <c r="I40" s="30"/>
      <c r="J40" s="30"/>
      <c r="K40" s="31"/>
      <c r="L40" s="30"/>
      <c r="M40" s="97"/>
    </row>
    <row r="41" spans="1:17" s="26" customFormat="1" ht="15" hidden="1">
      <c r="A41" s="24"/>
      <c r="B41" s="21"/>
      <c r="C41" s="112"/>
      <c r="D41" s="113"/>
      <c r="E41" s="23"/>
      <c r="F41" s="30"/>
      <c r="G41" s="30"/>
      <c r="H41" s="30"/>
      <c r="I41" s="30"/>
      <c r="J41" s="30"/>
      <c r="K41" s="31"/>
      <c r="L41" s="30"/>
      <c r="M41" s="97"/>
    </row>
    <row r="42" spans="1:17" s="39" customFormat="1" ht="15">
      <c r="A42" s="93"/>
      <c r="B42" s="41"/>
      <c r="C42" s="42"/>
      <c r="D42" s="43" t="s">
        <v>63</v>
      </c>
      <c r="E42" s="36" t="s">
        <v>50</v>
      </c>
      <c r="F42" s="37">
        <v>100</v>
      </c>
      <c r="G42" s="37">
        <v>0.4</v>
      </c>
      <c r="H42" s="37">
        <v>0.4</v>
      </c>
      <c r="I42" s="37">
        <v>9.8000000000000007</v>
      </c>
      <c r="J42" s="37">
        <v>47</v>
      </c>
      <c r="K42" s="38">
        <v>338</v>
      </c>
      <c r="L42" s="37"/>
      <c r="M42" s="97"/>
    </row>
    <row r="43" spans="1:17" s="39" customFormat="1" ht="15">
      <c r="A43" s="114"/>
      <c r="B43" s="45"/>
      <c r="C43" s="115"/>
      <c r="D43" s="47" t="s">
        <v>20</v>
      </c>
      <c r="E43" s="48"/>
      <c r="F43" s="49">
        <f>SUM(F33:F41)</f>
        <v>550</v>
      </c>
      <c r="G43" s="49">
        <f t="shared" ref="G43" si="8">SUM(G33:G41)</f>
        <v>35.659999999999997</v>
      </c>
      <c r="H43" s="49">
        <f t="shared" ref="H43" si="9">SUM(H33:H41)</f>
        <v>29.000000000000004</v>
      </c>
      <c r="I43" s="49">
        <f t="shared" ref="I43" si="10">SUM(I33:I41)</f>
        <v>120.49</v>
      </c>
      <c r="J43" s="49">
        <f t="shared" ref="J43:L43" si="11">SUM(J33:J41)</f>
        <v>875.3</v>
      </c>
      <c r="K43" s="50"/>
      <c r="L43" s="49">
        <f t="shared" si="11"/>
        <v>0</v>
      </c>
      <c r="M43" s="111">
        <f>M33+M34+M35+M36+M37+M42</f>
        <v>0</v>
      </c>
      <c r="Q43" s="116"/>
    </row>
    <row r="44" spans="1:17" s="39" customFormat="1" ht="15.75" customHeight="1" thickBot="1">
      <c r="A44" s="121">
        <f>A24</f>
        <v>0</v>
      </c>
      <c r="B44" s="121">
        <f>B24</f>
        <v>0</v>
      </c>
      <c r="C44" s="108" t="s">
        <v>4</v>
      </c>
      <c r="D44" s="109"/>
      <c r="E44" s="110"/>
      <c r="F44" s="75">
        <f>F32+F43</f>
        <v>1060</v>
      </c>
      <c r="G44" s="75">
        <f>G32+G43</f>
        <v>41.04</v>
      </c>
      <c r="H44" s="75">
        <f>H32+H43</f>
        <v>42.89</v>
      </c>
      <c r="I44" s="75">
        <f>I32+I43</f>
        <v>153.28</v>
      </c>
      <c r="J44" s="75">
        <f>J32+J43</f>
        <v>1172.1999999999998</v>
      </c>
      <c r="K44" s="75"/>
      <c r="L44" s="75">
        <f>L32+L43</f>
        <v>0</v>
      </c>
      <c r="M44" s="111">
        <v>177</v>
      </c>
      <c r="Q44" s="116"/>
    </row>
    <row r="45" spans="1:17" s="39" customFormat="1" ht="15">
      <c r="A45" s="79">
        <v>1</v>
      </c>
      <c r="B45" s="80">
        <v>3</v>
      </c>
      <c r="C45" s="117" t="s">
        <v>15</v>
      </c>
      <c r="D45" s="94"/>
      <c r="E45" s="83" t="s">
        <v>34</v>
      </c>
      <c r="F45" s="84">
        <v>250</v>
      </c>
      <c r="G45" s="84">
        <v>6.28</v>
      </c>
      <c r="H45" s="84">
        <v>10.14</v>
      </c>
      <c r="I45" s="84">
        <v>34.78</v>
      </c>
      <c r="J45" s="84">
        <v>255.99</v>
      </c>
      <c r="K45" s="85">
        <v>189</v>
      </c>
      <c r="L45" s="84"/>
      <c r="M45" s="37"/>
      <c r="Q45" s="116"/>
    </row>
    <row r="46" spans="1:17" s="39" customFormat="1" ht="15">
      <c r="A46" s="40"/>
      <c r="B46" s="41"/>
      <c r="C46" s="95"/>
      <c r="D46" s="96"/>
      <c r="E46" s="36" t="s">
        <v>30</v>
      </c>
      <c r="F46" s="37">
        <v>200</v>
      </c>
      <c r="G46" s="37">
        <v>0.2</v>
      </c>
      <c r="H46" s="37">
        <v>0</v>
      </c>
      <c r="I46" s="37">
        <v>6.5</v>
      </c>
      <c r="J46" s="37">
        <v>26.8</v>
      </c>
      <c r="K46" s="38">
        <v>263</v>
      </c>
      <c r="L46" s="37"/>
      <c r="M46" s="37"/>
    </row>
    <row r="47" spans="1:17" s="39" customFormat="1" ht="15">
      <c r="A47" s="40"/>
      <c r="B47" s="41"/>
      <c r="C47" s="95"/>
      <c r="D47" s="77"/>
      <c r="E47" s="36" t="s">
        <v>32</v>
      </c>
      <c r="F47" s="37" t="s">
        <v>41</v>
      </c>
      <c r="G47" s="37">
        <v>0.4</v>
      </c>
      <c r="H47" s="37">
        <v>4.2</v>
      </c>
      <c r="I47" s="37">
        <v>3.2</v>
      </c>
      <c r="J47" s="37">
        <v>37.5</v>
      </c>
      <c r="K47" s="38">
        <v>1</v>
      </c>
      <c r="L47" s="37"/>
      <c r="M47" s="124"/>
    </row>
    <row r="48" spans="1:17" s="39" customFormat="1" ht="15">
      <c r="A48" s="40"/>
      <c r="B48" s="41"/>
      <c r="C48" s="95"/>
      <c r="D48" s="77"/>
      <c r="E48" s="36" t="s">
        <v>50</v>
      </c>
      <c r="F48" s="37">
        <v>100</v>
      </c>
      <c r="G48" s="37">
        <v>0.4</v>
      </c>
      <c r="H48" s="37">
        <v>0.4</v>
      </c>
      <c r="I48" s="37">
        <v>9.8000000000000007</v>
      </c>
      <c r="J48" s="37">
        <v>47</v>
      </c>
      <c r="K48" s="38">
        <v>338</v>
      </c>
      <c r="L48" s="37"/>
      <c r="M48" s="122"/>
    </row>
    <row r="49" spans="1:13" s="26" customFormat="1" ht="0.75" customHeight="1">
      <c r="A49" s="118"/>
      <c r="B49" s="21"/>
      <c r="C49" s="112"/>
      <c r="D49" s="119"/>
      <c r="E49" s="23"/>
      <c r="F49" s="30"/>
      <c r="G49" s="30"/>
      <c r="H49" s="30"/>
      <c r="I49" s="30"/>
      <c r="J49" s="30"/>
      <c r="K49" s="31"/>
      <c r="L49" s="30"/>
      <c r="M49" s="122"/>
    </row>
    <row r="50" spans="1:13" s="26" customFormat="1" ht="15" hidden="1">
      <c r="A50" s="118"/>
      <c r="B50" s="21"/>
      <c r="C50" s="112"/>
      <c r="D50" s="113"/>
      <c r="E50" s="23"/>
      <c r="F50" s="30"/>
      <c r="G50" s="30"/>
      <c r="H50" s="30"/>
      <c r="I50" s="30"/>
      <c r="J50" s="30"/>
      <c r="K50" s="31"/>
      <c r="L50" s="30"/>
      <c r="M50" s="97"/>
    </row>
    <row r="51" spans="1:13" s="26" customFormat="1" ht="15">
      <c r="A51" s="120"/>
      <c r="B51" s="99"/>
      <c r="C51" s="100"/>
      <c r="D51" s="101" t="s">
        <v>20</v>
      </c>
      <c r="E51" s="102"/>
      <c r="F51" s="103">
        <f>SUM(F45:F50)</f>
        <v>550</v>
      </c>
      <c r="G51" s="103">
        <f>SUM(G45:G50)</f>
        <v>7.2800000000000011</v>
      </c>
      <c r="H51" s="103">
        <f>SUM(H45:H50)</f>
        <v>14.74</v>
      </c>
      <c r="I51" s="103">
        <f>SUM(I45:I50)</f>
        <v>54.28</v>
      </c>
      <c r="J51" s="103">
        <f>SUM(J45:J50)</f>
        <v>367.29</v>
      </c>
      <c r="K51" s="104"/>
      <c r="L51" s="103">
        <f>SUM(L45:L50)</f>
        <v>0</v>
      </c>
      <c r="M51" s="123"/>
    </row>
    <row r="52" spans="1:13" s="26" customFormat="1" ht="15">
      <c r="A52" s="118"/>
      <c r="B52" s="21"/>
      <c r="C52" s="112" t="s">
        <v>17</v>
      </c>
      <c r="D52" s="101" t="s">
        <v>53</v>
      </c>
      <c r="E52" s="102" t="s">
        <v>66</v>
      </c>
      <c r="F52" s="103">
        <v>60</v>
      </c>
      <c r="G52" s="103">
        <v>0.85</v>
      </c>
      <c r="H52" s="103">
        <v>3.05</v>
      </c>
      <c r="I52" s="103">
        <v>5.41</v>
      </c>
      <c r="J52" s="103">
        <v>52.44</v>
      </c>
      <c r="K52" s="104">
        <v>45</v>
      </c>
      <c r="L52" s="103"/>
      <c r="M52" s="123"/>
    </row>
    <row r="53" spans="1:13" s="39" customFormat="1" ht="15">
      <c r="A53" s="32">
        <f>A45</f>
        <v>1</v>
      </c>
      <c r="B53" s="33">
        <v>3</v>
      </c>
      <c r="C53" s="34"/>
      <c r="D53" s="35" t="s">
        <v>18</v>
      </c>
      <c r="E53" s="36" t="s">
        <v>67</v>
      </c>
      <c r="F53" s="37">
        <v>250</v>
      </c>
      <c r="G53" s="37">
        <v>3.58</v>
      </c>
      <c r="H53" s="37">
        <v>4.2</v>
      </c>
      <c r="I53" s="37">
        <v>11.32</v>
      </c>
      <c r="J53" s="37">
        <v>94</v>
      </c>
      <c r="K53" s="38">
        <v>2.2799999999999998</v>
      </c>
      <c r="L53" s="37"/>
      <c r="M53" s="37"/>
    </row>
    <row r="54" spans="1:13" s="39" customFormat="1" ht="15">
      <c r="A54" s="40"/>
      <c r="B54" s="41"/>
      <c r="C54" s="42"/>
      <c r="D54" s="35" t="s">
        <v>56</v>
      </c>
      <c r="E54" s="36" t="s">
        <v>68</v>
      </c>
      <c r="F54" s="37">
        <v>100</v>
      </c>
      <c r="G54" s="37">
        <v>23.2</v>
      </c>
      <c r="H54" s="37">
        <v>24.4</v>
      </c>
      <c r="I54" s="37">
        <v>6.3</v>
      </c>
      <c r="J54" s="37">
        <v>337</v>
      </c>
      <c r="K54" s="38">
        <v>272</v>
      </c>
      <c r="L54" s="37"/>
      <c r="M54" s="124"/>
    </row>
    <row r="55" spans="1:13" s="39" customFormat="1" ht="15">
      <c r="A55" s="40"/>
      <c r="B55" s="41"/>
      <c r="C55" s="42"/>
      <c r="D55" s="35" t="s">
        <v>57</v>
      </c>
      <c r="E55" s="36" t="s">
        <v>69</v>
      </c>
      <c r="F55" s="37">
        <v>180</v>
      </c>
      <c r="G55" s="37">
        <v>6.4</v>
      </c>
      <c r="H55" s="37">
        <v>5.2</v>
      </c>
      <c r="I55" s="37">
        <v>41</v>
      </c>
      <c r="J55" s="37">
        <v>235.9</v>
      </c>
      <c r="K55" s="38">
        <v>202</v>
      </c>
      <c r="L55" s="37"/>
      <c r="M55" s="37"/>
    </row>
    <row r="56" spans="1:13" s="39" customFormat="1" ht="15">
      <c r="A56" s="40"/>
      <c r="B56" s="41"/>
      <c r="C56" s="42"/>
      <c r="D56" s="35" t="s">
        <v>19</v>
      </c>
      <c r="E56" s="36" t="s">
        <v>24</v>
      </c>
      <c r="F56" s="37">
        <v>200</v>
      </c>
      <c r="G56" s="37">
        <v>0.2</v>
      </c>
      <c r="H56" s="37">
        <v>0</v>
      </c>
      <c r="I56" s="37">
        <v>6.5</v>
      </c>
      <c r="J56" s="37">
        <v>26.8</v>
      </c>
      <c r="K56" s="38">
        <v>263</v>
      </c>
      <c r="L56" s="37"/>
      <c r="M56" s="124"/>
    </row>
    <row r="57" spans="1:13" s="39" customFormat="1" ht="14.25" customHeight="1">
      <c r="A57" s="40"/>
      <c r="B57" s="41"/>
      <c r="C57" s="42"/>
      <c r="D57" s="35" t="s">
        <v>16</v>
      </c>
      <c r="E57" s="36" t="s">
        <v>61</v>
      </c>
      <c r="F57" s="37">
        <v>50</v>
      </c>
      <c r="G57" s="37">
        <v>4.3</v>
      </c>
      <c r="H57" s="37">
        <v>0.3</v>
      </c>
      <c r="I57" s="37">
        <v>28.1</v>
      </c>
      <c r="J57" s="37">
        <v>132.5</v>
      </c>
      <c r="K57" s="38">
        <v>1</v>
      </c>
      <c r="L57" s="37"/>
      <c r="M57" s="124"/>
    </row>
    <row r="58" spans="1:13" s="39" customFormat="1" ht="0.75" hidden="1" customHeight="1">
      <c r="A58" s="40"/>
      <c r="B58" s="41"/>
      <c r="C58" s="42"/>
      <c r="D58" s="35"/>
      <c r="E58" s="36"/>
      <c r="F58" s="37"/>
      <c r="G58" s="37"/>
      <c r="H58" s="37"/>
      <c r="I58" s="37"/>
      <c r="J58" s="37"/>
      <c r="K58" s="38"/>
      <c r="L58" s="37"/>
      <c r="M58" s="97"/>
    </row>
    <row r="59" spans="1:13" s="39" customFormat="1" ht="9.75" hidden="1" customHeight="1">
      <c r="A59" s="40"/>
      <c r="B59" s="41"/>
      <c r="C59" s="42"/>
      <c r="D59" s="35"/>
      <c r="E59" s="36"/>
      <c r="F59" s="37"/>
      <c r="G59" s="37"/>
      <c r="H59" s="37"/>
      <c r="I59" s="37"/>
      <c r="J59" s="37"/>
      <c r="K59" s="38"/>
      <c r="L59" s="37"/>
      <c r="M59" s="97"/>
    </row>
    <row r="60" spans="1:13" s="39" customFormat="1" ht="8.25" hidden="1" customHeight="1">
      <c r="A60" s="40"/>
      <c r="B60" s="41"/>
      <c r="C60" s="95"/>
      <c r="D60" s="77"/>
      <c r="E60" s="36"/>
      <c r="F60" s="37"/>
      <c r="G60" s="37"/>
      <c r="H60" s="37"/>
      <c r="I60" s="37"/>
      <c r="J60" s="37"/>
      <c r="K60" s="38"/>
      <c r="L60" s="37"/>
      <c r="M60" s="97"/>
    </row>
    <row r="61" spans="1:13" s="39" customFormat="1" ht="0.75" hidden="1" customHeight="1">
      <c r="A61" s="40"/>
      <c r="B61" s="41"/>
      <c r="C61" s="95"/>
      <c r="D61" s="96"/>
      <c r="E61" s="36"/>
      <c r="F61" s="37"/>
      <c r="G61" s="37"/>
      <c r="H61" s="37"/>
      <c r="I61" s="37"/>
      <c r="J61" s="37"/>
      <c r="K61" s="38"/>
      <c r="L61" s="37"/>
      <c r="M61" s="97"/>
    </row>
    <row r="62" spans="1:13" s="39" customFormat="1" ht="6.75" hidden="1" customHeight="1">
      <c r="A62" s="40"/>
      <c r="B62" s="41"/>
      <c r="C62" s="95"/>
      <c r="D62" s="96"/>
      <c r="E62" s="36"/>
      <c r="F62" s="37"/>
      <c r="G62" s="37"/>
      <c r="H62" s="37"/>
      <c r="I62" s="37"/>
      <c r="J62" s="37"/>
      <c r="K62" s="38"/>
      <c r="L62" s="37"/>
      <c r="M62" s="97"/>
    </row>
    <row r="63" spans="1:13" s="39" customFormat="1" ht="15">
      <c r="A63" s="44"/>
      <c r="B63" s="45"/>
      <c r="C63" s="115"/>
      <c r="D63" s="47" t="s">
        <v>20</v>
      </c>
      <c r="E63" s="48"/>
      <c r="F63" s="49">
        <f>F52+F53+F54+F55+F56+F57</f>
        <v>840</v>
      </c>
      <c r="G63" s="49">
        <f>G52+G53+G54+G55+G56+G57</f>
        <v>38.53</v>
      </c>
      <c r="H63" s="49">
        <f>H52+H53+H54+H55+H56+H57</f>
        <v>37.15</v>
      </c>
      <c r="I63" s="49">
        <f>I52+I53+I54+I55+I56+I57</f>
        <v>98.63</v>
      </c>
      <c r="J63" s="49">
        <f>J52+J53+J54+J55+J56+J57</f>
        <v>878.64</v>
      </c>
      <c r="K63" s="50"/>
      <c r="L63" s="49">
        <f t="shared" ref="L63" si="12">SUM(L53:L62)</f>
        <v>0</v>
      </c>
      <c r="M63" s="105"/>
    </row>
    <row r="64" spans="1:13" s="39" customFormat="1" ht="15.75" customHeight="1" thickBot="1">
      <c r="A64" s="106">
        <f>A45</f>
        <v>1</v>
      </c>
      <c r="B64" s="107">
        <f>B45</f>
        <v>3</v>
      </c>
      <c r="C64" s="108" t="s">
        <v>4</v>
      </c>
      <c r="D64" s="109"/>
      <c r="E64" s="110">
        <v>7</v>
      </c>
      <c r="F64" s="75">
        <f>F51+F63</f>
        <v>1390</v>
      </c>
      <c r="G64" s="75">
        <f t="shared" ref="G64" si="13">G51+G63</f>
        <v>45.81</v>
      </c>
      <c r="H64" s="75">
        <f t="shared" ref="H64" si="14">H51+H63</f>
        <v>51.89</v>
      </c>
      <c r="I64" s="75">
        <f t="shared" ref="I64" si="15">I51+I63</f>
        <v>152.91</v>
      </c>
      <c r="J64" s="75">
        <f t="shared" ref="J64:L64" si="16">J51+J63</f>
        <v>1245.93</v>
      </c>
      <c r="K64" s="75"/>
      <c r="L64" s="75">
        <f t="shared" si="16"/>
        <v>0</v>
      </c>
      <c r="M64" s="49">
        <v>177</v>
      </c>
    </row>
    <row r="65" spans="1:13" s="39" customFormat="1" ht="15">
      <c r="A65" s="79">
        <v>1</v>
      </c>
      <c r="B65" s="80">
        <v>4</v>
      </c>
      <c r="C65" s="117" t="s">
        <v>15</v>
      </c>
      <c r="D65" s="94"/>
      <c r="E65" s="83" t="s">
        <v>70</v>
      </c>
      <c r="F65" s="84">
        <v>250</v>
      </c>
      <c r="G65" s="84">
        <v>10.95</v>
      </c>
      <c r="H65" s="84">
        <v>11.43</v>
      </c>
      <c r="I65" s="84">
        <v>43.31</v>
      </c>
      <c r="J65" s="84">
        <v>320</v>
      </c>
      <c r="K65" s="85">
        <v>184</v>
      </c>
      <c r="L65" s="84"/>
      <c r="M65" s="124"/>
    </row>
    <row r="66" spans="1:13" s="39" customFormat="1" ht="15">
      <c r="A66" s="40"/>
      <c r="B66" s="41"/>
      <c r="C66" s="95"/>
      <c r="D66" s="96"/>
      <c r="E66" s="36" t="s">
        <v>30</v>
      </c>
      <c r="F66" s="37">
        <v>180</v>
      </c>
      <c r="G66" s="37">
        <v>0.2</v>
      </c>
      <c r="H66" s="37">
        <v>0</v>
      </c>
      <c r="I66" s="37">
        <v>14</v>
      </c>
      <c r="J66" s="37">
        <v>28</v>
      </c>
      <c r="K66" s="38">
        <v>376</v>
      </c>
      <c r="L66" s="37"/>
      <c r="M66" s="37"/>
    </row>
    <row r="67" spans="1:13" s="39" customFormat="1" ht="15">
      <c r="A67" s="40"/>
      <c r="B67" s="41"/>
      <c r="C67" s="95"/>
      <c r="D67" s="77"/>
      <c r="E67" s="36" t="s">
        <v>79</v>
      </c>
      <c r="F67" s="37">
        <v>50</v>
      </c>
      <c r="G67" s="37">
        <v>4.3</v>
      </c>
      <c r="H67" s="37">
        <v>0.3</v>
      </c>
      <c r="I67" s="37">
        <v>28.1</v>
      </c>
      <c r="J67" s="37">
        <v>132.5</v>
      </c>
      <c r="K67" s="38">
        <v>1</v>
      </c>
      <c r="L67" s="37"/>
      <c r="M67" s="37"/>
    </row>
    <row r="68" spans="1:13" s="39" customFormat="1" ht="15">
      <c r="A68" s="40"/>
      <c r="B68" s="41"/>
      <c r="C68" s="95"/>
      <c r="D68" s="77"/>
      <c r="E68" s="36" t="s">
        <v>45</v>
      </c>
      <c r="F68" s="37">
        <v>10</v>
      </c>
      <c r="G68" s="37">
        <v>0</v>
      </c>
      <c r="H68" s="37">
        <v>8.1999999999999993</v>
      </c>
      <c r="I68" s="37">
        <v>0.01</v>
      </c>
      <c r="J68" s="37">
        <v>75</v>
      </c>
      <c r="K68" s="38">
        <v>41</v>
      </c>
      <c r="L68" s="37"/>
      <c r="M68" s="37"/>
    </row>
    <row r="69" spans="1:13" s="39" customFormat="1" ht="0.75" customHeight="1">
      <c r="A69" s="40"/>
      <c r="B69" s="41"/>
      <c r="C69" s="95"/>
      <c r="D69" s="77"/>
      <c r="E69" s="36"/>
      <c r="F69" s="37"/>
      <c r="G69" s="37"/>
      <c r="H69" s="37"/>
      <c r="I69" s="37"/>
      <c r="J69" s="37"/>
      <c r="K69" s="38"/>
      <c r="L69" s="37"/>
      <c r="M69" s="37"/>
    </row>
    <row r="70" spans="1:13" s="39" customFormat="1" ht="11.25" hidden="1" customHeight="1">
      <c r="A70" s="40"/>
      <c r="B70" s="41"/>
      <c r="C70" s="95"/>
      <c r="D70" s="96"/>
      <c r="E70" s="36"/>
      <c r="F70" s="37"/>
      <c r="G70" s="37"/>
      <c r="H70" s="37"/>
      <c r="I70" s="37"/>
      <c r="J70" s="37"/>
      <c r="K70" s="38"/>
      <c r="L70" s="37"/>
      <c r="M70" s="37"/>
    </row>
    <row r="71" spans="1:13" s="39" customFormat="1" ht="15" hidden="1">
      <c r="A71" s="40"/>
      <c r="B71" s="41"/>
      <c r="C71" s="95"/>
      <c r="D71" s="96"/>
      <c r="E71" s="36"/>
      <c r="F71" s="37"/>
      <c r="G71" s="37"/>
      <c r="H71" s="37"/>
      <c r="I71" s="37"/>
      <c r="J71" s="37"/>
      <c r="K71" s="38"/>
      <c r="L71" s="37"/>
      <c r="M71" s="37"/>
    </row>
    <row r="72" spans="1:13" s="39" customFormat="1" ht="15">
      <c r="A72" s="44"/>
      <c r="B72" s="45"/>
      <c r="C72" s="115"/>
      <c r="D72" s="47" t="s">
        <v>20</v>
      </c>
      <c r="E72" s="48"/>
      <c r="F72" s="49">
        <f>SUM(F65:F71)</f>
        <v>490</v>
      </c>
      <c r="G72" s="49">
        <f t="shared" ref="G72" si="17">SUM(G65:G71)</f>
        <v>15.45</v>
      </c>
      <c r="H72" s="49">
        <f t="shared" ref="H72" si="18">SUM(H65:H71)</f>
        <v>19.93</v>
      </c>
      <c r="I72" s="49">
        <f t="shared" ref="I72" si="19">SUM(I65:I71)</f>
        <v>85.42</v>
      </c>
      <c r="J72" s="49">
        <f t="shared" ref="J72:L72" si="20">SUM(J65:J71)</f>
        <v>555.5</v>
      </c>
      <c r="K72" s="50"/>
      <c r="L72" s="49">
        <f t="shared" si="20"/>
        <v>0</v>
      </c>
      <c r="M72" s="49"/>
    </row>
    <row r="73" spans="1:13" s="39" customFormat="1" ht="15">
      <c r="A73" s="32">
        <f>A65</f>
        <v>1</v>
      </c>
      <c r="B73" s="33">
        <f>B65</f>
        <v>4</v>
      </c>
      <c r="C73" s="34" t="s">
        <v>17</v>
      </c>
      <c r="D73" s="35" t="s">
        <v>53</v>
      </c>
      <c r="E73" s="36" t="s">
        <v>71</v>
      </c>
      <c r="F73" s="37">
        <v>60</v>
      </c>
      <c r="G73" s="37">
        <v>0.48</v>
      </c>
      <c r="H73" s="37">
        <v>0.12</v>
      </c>
      <c r="I73" s="37">
        <v>1.08</v>
      </c>
      <c r="J73" s="37">
        <v>7.8</v>
      </c>
      <c r="K73" s="38"/>
      <c r="L73" s="37"/>
      <c r="M73" s="37"/>
    </row>
    <row r="74" spans="1:13" s="39" customFormat="1" ht="15">
      <c r="A74" s="40"/>
      <c r="B74" s="41"/>
      <c r="C74" s="42"/>
      <c r="D74" s="35" t="s">
        <v>18</v>
      </c>
      <c r="E74" s="36" t="s">
        <v>72</v>
      </c>
      <c r="F74" s="37">
        <v>250</v>
      </c>
      <c r="G74" s="37">
        <v>6.4</v>
      </c>
      <c r="H74" s="37">
        <v>4.5</v>
      </c>
      <c r="I74" s="37">
        <v>18.600000000000001</v>
      </c>
      <c r="J74" s="37">
        <v>141</v>
      </c>
      <c r="K74" s="38">
        <v>99</v>
      </c>
      <c r="L74" s="37"/>
      <c r="M74" s="37"/>
    </row>
    <row r="75" spans="1:13" s="39" customFormat="1" ht="15">
      <c r="A75" s="40"/>
      <c r="B75" s="41"/>
      <c r="C75" s="42"/>
      <c r="D75" s="35" t="s">
        <v>56</v>
      </c>
      <c r="E75" s="36" t="s">
        <v>73</v>
      </c>
      <c r="F75" s="37">
        <v>200</v>
      </c>
      <c r="G75" s="37">
        <v>21</v>
      </c>
      <c r="H75" s="37">
        <v>22.9</v>
      </c>
      <c r="I75" s="37">
        <v>20.8</v>
      </c>
      <c r="J75" s="37">
        <v>373</v>
      </c>
      <c r="K75" s="38">
        <v>259</v>
      </c>
      <c r="L75" s="37"/>
      <c r="M75" s="37"/>
    </row>
    <row r="76" spans="1:13" s="39" customFormat="1" ht="15">
      <c r="A76" s="40"/>
      <c r="B76" s="41"/>
      <c r="C76" s="42"/>
      <c r="D76" s="35" t="s">
        <v>19</v>
      </c>
      <c r="E76" s="36" t="s">
        <v>23</v>
      </c>
      <c r="F76" s="37">
        <v>200</v>
      </c>
      <c r="G76" s="37">
        <v>0.5</v>
      </c>
      <c r="H76" s="37">
        <v>0</v>
      </c>
      <c r="I76" s="37">
        <v>19.8</v>
      </c>
      <c r="J76" s="37">
        <v>81</v>
      </c>
      <c r="K76" s="38"/>
      <c r="L76" s="37"/>
      <c r="M76" s="37"/>
    </row>
    <row r="77" spans="1:13" s="39" customFormat="1" ht="15">
      <c r="A77" s="40"/>
      <c r="B77" s="41"/>
      <c r="C77" s="42"/>
      <c r="D77" s="35" t="s">
        <v>16</v>
      </c>
      <c r="E77" s="36" t="s">
        <v>31</v>
      </c>
      <c r="F77" s="37">
        <v>50</v>
      </c>
      <c r="G77" s="37">
        <v>0.4</v>
      </c>
      <c r="H77" s="37">
        <v>0</v>
      </c>
      <c r="I77" s="37">
        <v>2.7</v>
      </c>
      <c r="J77" s="37">
        <v>12.9</v>
      </c>
      <c r="K77" s="38">
        <v>1</v>
      </c>
      <c r="L77" s="37"/>
      <c r="M77" s="37"/>
    </row>
    <row r="78" spans="1:13" s="39" customFormat="1" ht="15">
      <c r="A78" s="40"/>
      <c r="B78" s="41"/>
      <c r="C78" s="42"/>
      <c r="D78" s="35" t="s">
        <v>63</v>
      </c>
      <c r="E78" s="36" t="s">
        <v>50</v>
      </c>
      <c r="F78" s="37">
        <v>100</v>
      </c>
      <c r="G78" s="37">
        <v>0.4</v>
      </c>
      <c r="H78" s="37">
        <v>0.4</v>
      </c>
      <c r="I78" s="37">
        <v>9.8000000000000007</v>
      </c>
      <c r="J78" s="37">
        <v>47</v>
      </c>
      <c r="K78" s="38">
        <v>338</v>
      </c>
      <c r="L78" s="37"/>
      <c r="M78" s="37"/>
    </row>
    <row r="79" spans="1:13" s="39" customFormat="1" ht="1.5" customHeight="1">
      <c r="A79" s="40"/>
      <c r="B79" s="41"/>
      <c r="C79" s="42"/>
      <c r="D79" s="35"/>
      <c r="E79" s="36"/>
      <c r="F79" s="37"/>
      <c r="G79" s="37"/>
      <c r="H79" s="37"/>
      <c r="I79" s="37"/>
      <c r="J79" s="37"/>
      <c r="K79" s="38"/>
      <c r="L79" s="37"/>
      <c r="M79" s="37"/>
    </row>
    <row r="80" spans="1:13" s="39" customFormat="1" ht="0.75" hidden="1" customHeight="1">
      <c r="A80" s="40"/>
      <c r="B80" s="41"/>
      <c r="C80" s="42"/>
      <c r="D80" s="43"/>
      <c r="E80" s="36"/>
      <c r="F80" s="37"/>
      <c r="G80" s="37"/>
      <c r="H80" s="37"/>
      <c r="I80" s="37"/>
      <c r="J80" s="37"/>
      <c r="K80" s="38"/>
      <c r="L80" s="37"/>
      <c r="M80" s="37"/>
    </row>
    <row r="81" spans="1:13" s="39" customFormat="1" ht="15" hidden="1">
      <c r="A81" s="40"/>
      <c r="B81" s="41"/>
      <c r="C81" s="42"/>
      <c r="D81" s="43"/>
      <c r="E81" s="36"/>
      <c r="F81" s="37"/>
      <c r="G81" s="37"/>
      <c r="H81" s="37"/>
      <c r="I81" s="37"/>
      <c r="J81" s="37"/>
      <c r="K81" s="38"/>
      <c r="L81" s="37"/>
      <c r="M81" s="37"/>
    </row>
    <row r="82" spans="1:13" s="39" customFormat="1" ht="15">
      <c r="A82" s="44"/>
      <c r="B82" s="45"/>
      <c r="C82" s="46"/>
      <c r="D82" s="47" t="s">
        <v>20</v>
      </c>
      <c r="E82" s="48"/>
      <c r="F82" s="49">
        <f>SUM(F73:F81)</f>
        <v>860</v>
      </c>
      <c r="G82" s="49">
        <f t="shared" ref="G82" si="21">SUM(G73:G81)</f>
        <v>29.18</v>
      </c>
      <c r="H82" s="49">
        <f t="shared" ref="H82" si="22">SUM(H73:H81)</f>
        <v>27.919999999999998</v>
      </c>
      <c r="I82" s="49">
        <f t="shared" ref="I82" si="23">SUM(I73:I81)</f>
        <v>72.78</v>
      </c>
      <c r="J82" s="49">
        <f t="shared" ref="J82:L82" si="24">SUM(J73:J81)</f>
        <v>662.69999999999993</v>
      </c>
      <c r="K82" s="50"/>
      <c r="L82" s="49">
        <f t="shared" si="24"/>
        <v>0</v>
      </c>
      <c r="M82" s="49"/>
    </row>
    <row r="83" spans="1:13" s="39" customFormat="1" ht="15.75" customHeight="1" thickBot="1">
      <c r="A83" s="106">
        <f>A65</f>
        <v>1</v>
      </c>
      <c r="B83" s="107">
        <f>B65</f>
        <v>4</v>
      </c>
      <c r="C83" s="108" t="s">
        <v>4</v>
      </c>
      <c r="D83" s="109"/>
      <c r="E83" s="110"/>
      <c r="F83" s="75">
        <f>F72+F82</f>
        <v>1350</v>
      </c>
      <c r="G83" s="75">
        <f t="shared" ref="G83" si="25">G72+G82</f>
        <v>44.629999999999995</v>
      </c>
      <c r="H83" s="75">
        <f t="shared" ref="H83" si="26">H72+H82</f>
        <v>47.849999999999994</v>
      </c>
      <c r="I83" s="75">
        <f t="shared" ref="I83" si="27">I72+I82</f>
        <v>158.19999999999999</v>
      </c>
      <c r="J83" s="75">
        <f t="shared" ref="J83:L83" si="28">J72+J82</f>
        <v>1218.1999999999998</v>
      </c>
      <c r="K83" s="75"/>
      <c r="L83" s="75">
        <f t="shared" si="28"/>
        <v>0</v>
      </c>
      <c r="M83" s="49">
        <v>177</v>
      </c>
    </row>
    <row r="84" spans="1:13" s="39" customFormat="1" ht="15">
      <c r="A84" s="79">
        <v>1</v>
      </c>
      <c r="B84" s="80">
        <v>5</v>
      </c>
      <c r="C84" s="117" t="s">
        <v>15</v>
      </c>
      <c r="D84" s="94"/>
      <c r="E84" s="83" t="s">
        <v>74</v>
      </c>
      <c r="F84" s="84">
        <v>250</v>
      </c>
      <c r="G84" s="84">
        <v>5.85</v>
      </c>
      <c r="H84" s="84">
        <v>5.81</v>
      </c>
      <c r="I84" s="84">
        <v>19.989999999999998</v>
      </c>
      <c r="J84" s="84">
        <v>155</v>
      </c>
      <c r="K84" s="85">
        <v>39</v>
      </c>
      <c r="L84" s="84"/>
      <c r="M84" s="37"/>
    </row>
    <row r="85" spans="1:13" s="39" customFormat="1" ht="15">
      <c r="A85" s="40"/>
      <c r="B85" s="41"/>
      <c r="C85" s="95"/>
      <c r="D85" s="96"/>
      <c r="E85" s="36" t="s">
        <v>30</v>
      </c>
      <c r="F85" s="37">
        <v>200</v>
      </c>
      <c r="G85" s="37">
        <v>0.2</v>
      </c>
      <c r="H85" s="37">
        <v>0</v>
      </c>
      <c r="I85" s="37">
        <v>14</v>
      </c>
      <c r="J85" s="37">
        <v>28</v>
      </c>
      <c r="K85" s="38">
        <v>376</v>
      </c>
      <c r="L85" s="37"/>
      <c r="M85" s="37"/>
    </row>
    <row r="86" spans="1:13" s="39" customFormat="1" ht="15">
      <c r="A86" s="40"/>
      <c r="B86" s="41"/>
      <c r="C86" s="95"/>
      <c r="D86" s="77"/>
      <c r="E86" s="36" t="s">
        <v>32</v>
      </c>
      <c r="F86" s="37" t="s">
        <v>41</v>
      </c>
      <c r="G86" s="37">
        <v>0</v>
      </c>
      <c r="H86" s="37">
        <v>4.0999999999999996</v>
      </c>
      <c r="I86" s="37">
        <v>0.05</v>
      </c>
      <c r="J86" s="37">
        <v>37.5</v>
      </c>
      <c r="K86" s="38">
        <v>41</v>
      </c>
      <c r="L86" s="37"/>
      <c r="M86" s="37"/>
    </row>
    <row r="87" spans="1:13" s="39" customFormat="1" ht="15">
      <c r="A87" s="40"/>
      <c r="B87" s="41"/>
      <c r="C87" s="95"/>
      <c r="D87" s="77"/>
      <c r="E87" s="36" t="s">
        <v>49</v>
      </c>
      <c r="F87" s="37">
        <v>200</v>
      </c>
      <c r="G87" s="37">
        <v>0</v>
      </c>
      <c r="H87" s="37">
        <v>0</v>
      </c>
      <c r="I87" s="37">
        <v>22</v>
      </c>
      <c r="J87" s="37">
        <v>100</v>
      </c>
      <c r="K87" s="38"/>
      <c r="L87" s="37"/>
      <c r="M87" s="37"/>
    </row>
    <row r="88" spans="1:13" s="39" customFormat="1" ht="2.25" customHeight="1">
      <c r="A88" s="40"/>
      <c r="B88" s="41"/>
      <c r="C88" s="95"/>
      <c r="D88" s="77"/>
      <c r="E88" s="36"/>
      <c r="F88" s="37"/>
      <c r="G88" s="37"/>
      <c r="H88" s="37"/>
      <c r="I88" s="37"/>
      <c r="J88" s="37"/>
      <c r="K88" s="38"/>
      <c r="L88" s="37"/>
      <c r="M88" s="37"/>
    </row>
    <row r="89" spans="1:13" s="39" customFormat="1" ht="15">
      <c r="A89" s="40"/>
      <c r="B89" s="41"/>
      <c r="C89" s="95"/>
      <c r="D89" s="96"/>
      <c r="E89" s="36"/>
      <c r="F89" s="37"/>
      <c r="G89" s="37"/>
      <c r="H89" s="37"/>
      <c r="I89" s="37"/>
      <c r="J89" s="37"/>
      <c r="K89" s="38"/>
      <c r="L89" s="37"/>
      <c r="M89" s="37"/>
    </row>
    <row r="90" spans="1:13" s="27" customFormat="1" ht="15">
      <c r="A90" s="59"/>
      <c r="B90" s="60"/>
      <c r="C90" s="61"/>
      <c r="D90" s="62" t="s">
        <v>20</v>
      </c>
      <c r="E90" s="63"/>
      <c r="F90" s="64">
        <f>SUM(F84:F89)</f>
        <v>650</v>
      </c>
      <c r="G90" s="64">
        <f>SUM(G84:G89)</f>
        <v>6.05</v>
      </c>
      <c r="H90" s="64">
        <f>SUM(H84:H89)</f>
        <v>9.91</v>
      </c>
      <c r="I90" s="64">
        <f>SUM(I84:I89)</f>
        <v>56.039999999999992</v>
      </c>
      <c r="J90" s="64">
        <f>SUM(J84:J89)</f>
        <v>320.5</v>
      </c>
      <c r="K90" s="65"/>
      <c r="L90" s="64">
        <f>SUM(L84:L89)</f>
        <v>0</v>
      </c>
      <c r="M90" s="64"/>
    </row>
    <row r="91" spans="1:13" s="39" customFormat="1" ht="15">
      <c r="A91" s="40"/>
      <c r="B91" s="41"/>
      <c r="C91" s="95" t="s">
        <v>17</v>
      </c>
      <c r="D91" s="47" t="s">
        <v>53</v>
      </c>
      <c r="E91" s="48" t="s">
        <v>76</v>
      </c>
      <c r="F91" s="49">
        <v>100</v>
      </c>
      <c r="G91" s="49">
        <v>4.53</v>
      </c>
      <c r="H91" s="49">
        <v>7.67</v>
      </c>
      <c r="I91" s="49">
        <v>10.51</v>
      </c>
      <c r="J91" s="49">
        <v>129.19999999999999</v>
      </c>
      <c r="K91" s="50"/>
      <c r="L91" s="49"/>
      <c r="M91" s="49"/>
    </row>
    <row r="92" spans="1:13" s="39" customFormat="1" ht="15.75" customHeight="1">
      <c r="A92" s="32">
        <f>A84</f>
        <v>1</v>
      </c>
      <c r="B92" s="33">
        <f>B84</f>
        <v>5</v>
      </c>
      <c r="C92" s="34"/>
      <c r="D92" s="35" t="s">
        <v>18</v>
      </c>
      <c r="E92" s="36" t="s">
        <v>75</v>
      </c>
      <c r="F92" s="37"/>
      <c r="G92" s="37"/>
      <c r="H92" s="37"/>
      <c r="I92" s="37"/>
      <c r="J92" s="37"/>
      <c r="K92" s="38"/>
      <c r="L92" s="37"/>
      <c r="M92" s="37"/>
    </row>
    <row r="93" spans="1:13" s="39" customFormat="1" ht="15">
      <c r="A93" s="40"/>
      <c r="B93" s="41"/>
      <c r="C93" s="42"/>
      <c r="D93" s="35" t="s">
        <v>57</v>
      </c>
      <c r="E93" s="36" t="s">
        <v>78</v>
      </c>
      <c r="F93" s="37">
        <v>180</v>
      </c>
      <c r="G93" s="37">
        <v>4.7</v>
      </c>
      <c r="H93" s="37">
        <v>5.6</v>
      </c>
      <c r="I93" s="37">
        <v>48.8</v>
      </c>
      <c r="J93" s="37">
        <v>263.39999999999998</v>
      </c>
      <c r="K93" s="38">
        <v>325</v>
      </c>
      <c r="L93" s="37"/>
      <c r="M93" s="37"/>
    </row>
    <row r="94" spans="1:13" s="39" customFormat="1" ht="15">
      <c r="A94" s="40"/>
      <c r="B94" s="41"/>
      <c r="C94" s="42"/>
      <c r="D94" s="35" t="s">
        <v>56</v>
      </c>
      <c r="E94" s="36" t="s">
        <v>36</v>
      </c>
      <c r="F94" s="37">
        <v>90</v>
      </c>
      <c r="G94" s="37">
        <v>18.2</v>
      </c>
      <c r="H94" s="37">
        <v>7.3</v>
      </c>
      <c r="I94" s="37">
        <v>3.3</v>
      </c>
      <c r="J94" s="37">
        <v>152</v>
      </c>
      <c r="K94" s="38">
        <v>229</v>
      </c>
      <c r="L94" s="37"/>
      <c r="M94" s="37"/>
    </row>
    <row r="95" spans="1:13" s="39" customFormat="1" ht="15">
      <c r="A95" s="40"/>
      <c r="B95" s="41"/>
      <c r="C95" s="42"/>
      <c r="D95" s="35" t="s">
        <v>19</v>
      </c>
      <c r="E95" s="36" t="s">
        <v>49</v>
      </c>
      <c r="F95" s="37">
        <v>200</v>
      </c>
      <c r="G95" s="37">
        <v>1</v>
      </c>
      <c r="H95" s="37">
        <v>2</v>
      </c>
      <c r="I95" s="37">
        <v>0.2</v>
      </c>
      <c r="J95" s="37">
        <v>85</v>
      </c>
      <c r="K95" s="38">
        <v>389</v>
      </c>
      <c r="L95" s="37"/>
      <c r="M95" s="37"/>
    </row>
    <row r="96" spans="1:13" s="39" customFormat="1" ht="15">
      <c r="A96" s="40"/>
      <c r="B96" s="41"/>
      <c r="C96" s="42"/>
      <c r="D96" s="35" t="s">
        <v>16</v>
      </c>
      <c r="E96" s="36" t="s">
        <v>61</v>
      </c>
      <c r="F96" s="37">
        <v>50</v>
      </c>
      <c r="G96" s="37">
        <v>0.4</v>
      </c>
      <c r="H96" s="37">
        <v>0</v>
      </c>
      <c r="I96" s="37">
        <v>2.7</v>
      </c>
      <c r="J96" s="37">
        <v>12.9</v>
      </c>
      <c r="K96" s="38">
        <v>1</v>
      </c>
      <c r="L96" s="37"/>
      <c r="M96" s="37"/>
    </row>
    <row r="97" spans="1:13" s="39" customFormat="1" ht="0.75" hidden="1" customHeight="1">
      <c r="A97" s="40"/>
      <c r="B97" s="41"/>
      <c r="C97" s="42"/>
      <c r="D97" s="35"/>
      <c r="E97" s="36"/>
      <c r="F97" s="37"/>
      <c r="G97" s="37"/>
      <c r="H97" s="37"/>
      <c r="I97" s="37"/>
      <c r="J97" s="37"/>
      <c r="K97" s="38"/>
      <c r="L97" s="37"/>
      <c r="M97" s="37"/>
    </row>
    <row r="98" spans="1:13" s="39" customFormat="1" ht="15" hidden="1">
      <c r="A98" s="40"/>
      <c r="B98" s="41"/>
      <c r="C98" s="42"/>
      <c r="D98" s="35"/>
      <c r="E98" s="36"/>
      <c r="F98" s="37"/>
      <c r="G98" s="37"/>
      <c r="H98" s="37"/>
      <c r="I98" s="37"/>
      <c r="J98" s="37"/>
      <c r="K98" s="38"/>
      <c r="L98" s="37"/>
      <c r="M98" s="37"/>
    </row>
    <row r="99" spans="1:13" s="39" customFormat="1" ht="15" hidden="1">
      <c r="A99" s="40"/>
      <c r="B99" s="41"/>
      <c r="C99" s="42"/>
      <c r="D99" s="43"/>
      <c r="E99" s="36"/>
      <c r="F99" s="37"/>
      <c r="G99" s="37"/>
      <c r="H99" s="37"/>
      <c r="I99" s="37"/>
      <c r="J99" s="37"/>
      <c r="K99" s="38"/>
      <c r="L99" s="37"/>
      <c r="M99" s="37"/>
    </row>
    <row r="100" spans="1:13" s="39" customFormat="1" ht="15">
      <c r="A100" s="40"/>
      <c r="B100" s="41"/>
      <c r="C100" s="42"/>
      <c r="D100" s="43"/>
      <c r="E100" s="36" t="s">
        <v>51</v>
      </c>
      <c r="F100" s="37">
        <v>60</v>
      </c>
      <c r="G100" s="37">
        <v>3.54</v>
      </c>
      <c r="H100" s="37">
        <v>2.82</v>
      </c>
      <c r="I100" s="37">
        <v>28.745000000000001</v>
      </c>
      <c r="J100" s="37">
        <v>28.7</v>
      </c>
      <c r="K100" s="38">
        <v>119.6</v>
      </c>
      <c r="L100" s="37"/>
      <c r="M100" s="37"/>
    </row>
    <row r="101" spans="1:13" s="26" customFormat="1" ht="15">
      <c r="A101" s="120"/>
      <c r="B101" s="99"/>
      <c r="C101" s="100"/>
      <c r="D101" s="101" t="s">
        <v>20</v>
      </c>
      <c r="E101" s="102"/>
      <c r="F101" s="103">
        <f>SUM(F92:F100)</f>
        <v>580</v>
      </c>
      <c r="G101" s="103">
        <f t="shared" ref="G101" si="29">SUM(G92:G100)</f>
        <v>27.839999999999996</v>
      </c>
      <c r="H101" s="103">
        <f t="shared" ref="H101" si="30">SUM(H92:H100)</f>
        <v>17.72</v>
      </c>
      <c r="I101" s="103">
        <f t="shared" ref="I101" si="31">SUM(I92:I100)</f>
        <v>83.745000000000005</v>
      </c>
      <c r="J101" s="103">
        <f t="shared" ref="J101:L101" si="32">SUM(J92:J100)</f>
        <v>542</v>
      </c>
      <c r="K101" s="104"/>
      <c r="L101" s="103">
        <f t="shared" si="32"/>
        <v>0</v>
      </c>
      <c r="M101" s="49"/>
    </row>
    <row r="102" spans="1:13" s="39" customFormat="1" ht="15.75" customHeight="1" thickBot="1">
      <c r="A102" s="106">
        <f>A84</f>
        <v>1</v>
      </c>
      <c r="B102" s="107">
        <f>B84</f>
        <v>5</v>
      </c>
      <c r="C102" s="108" t="s">
        <v>4</v>
      </c>
      <c r="D102" s="109"/>
      <c r="E102" s="110"/>
      <c r="F102" s="75">
        <f>F90+F101</f>
        <v>1230</v>
      </c>
      <c r="G102" s="75">
        <f t="shared" ref="G102" si="33">G90+G101</f>
        <v>33.889999999999993</v>
      </c>
      <c r="H102" s="75">
        <f t="shared" ref="H102" si="34">H90+H101</f>
        <v>27.63</v>
      </c>
      <c r="I102" s="75">
        <f t="shared" ref="I102" si="35">I90+I101</f>
        <v>139.785</v>
      </c>
      <c r="J102" s="75">
        <f t="shared" ref="J102:L102" si="36">J90+J101</f>
        <v>862.5</v>
      </c>
      <c r="K102" s="75"/>
      <c r="L102" s="75">
        <f t="shared" si="36"/>
        <v>0</v>
      </c>
      <c r="M102" s="49">
        <v>177</v>
      </c>
    </row>
    <row r="103" spans="1:13" s="39" customFormat="1" ht="15">
      <c r="A103" s="79">
        <v>2</v>
      </c>
      <c r="B103" s="80">
        <v>1</v>
      </c>
      <c r="C103" s="117" t="s">
        <v>15</v>
      </c>
      <c r="D103" s="94"/>
      <c r="E103" s="83" t="s">
        <v>77</v>
      </c>
      <c r="F103" s="84">
        <v>200</v>
      </c>
      <c r="G103" s="84">
        <v>1.47</v>
      </c>
      <c r="H103" s="84">
        <v>0.95</v>
      </c>
      <c r="I103" s="84">
        <v>5.77</v>
      </c>
      <c r="J103" s="84">
        <v>36.04</v>
      </c>
      <c r="K103" s="85">
        <v>550</v>
      </c>
      <c r="L103" s="84"/>
      <c r="M103" s="37"/>
    </row>
    <row r="104" spans="1:13" s="39" customFormat="1" ht="15">
      <c r="A104" s="40"/>
      <c r="B104" s="41"/>
      <c r="C104" s="95"/>
      <c r="D104" s="96"/>
      <c r="E104" s="36" t="s">
        <v>30</v>
      </c>
      <c r="F104" s="37">
        <v>200</v>
      </c>
      <c r="G104" s="37">
        <v>0.2</v>
      </c>
      <c r="H104" s="37">
        <v>0</v>
      </c>
      <c r="I104" s="37">
        <v>14</v>
      </c>
      <c r="J104" s="37">
        <v>28</v>
      </c>
      <c r="K104" s="38">
        <v>376</v>
      </c>
      <c r="L104" s="37"/>
      <c r="M104" s="37"/>
    </row>
    <row r="105" spans="1:13" s="39" customFormat="1" ht="15">
      <c r="A105" s="40"/>
      <c r="B105" s="41"/>
      <c r="C105" s="95"/>
      <c r="D105" s="77"/>
      <c r="E105" s="36" t="s">
        <v>50</v>
      </c>
      <c r="F105" s="37">
        <v>100</v>
      </c>
      <c r="G105" s="37">
        <v>0.4</v>
      </c>
      <c r="H105" s="37">
        <v>0.4</v>
      </c>
      <c r="I105" s="37">
        <v>9.8000000000000007</v>
      </c>
      <c r="J105" s="37">
        <v>47</v>
      </c>
      <c r="K105" s="38">
        <v>338</v>
      </c>
      <c r="L105" s="37"/>
      <c r="M105" s="37"/>
    </row>
    <row r="106" spans="1:13" s="27" customFormat="1" ht="13.5" customHeight="1">
      <c r="A106" s="58"/>
      <c r="B106" s="51"/>
      <c r="C106" s="52"/>
      <c r="D106" s="57"/>
      <c r="E106" s="54"/>
      <c r="F106" s="55"/>
      <c r="G106" s="55"/>
      <c r="H106" s="55"/>
      <c r="I106" s="55"/>
      <c r="J106" s="55"/>
      <c r="K106" s="56"/>
      <c r="L106" s="55"/>
      <c r="M106" s="55"/>
    </row>
    <row r="107" spans="1:13" s="27" customFormat="1" ht="15" hidden="1">
      <c r="A107" s="58"/>
      <c r="B107" s="51"/>
      <c r="C107" s="52"/>
      <c r="D107" s="57"/>
      <c r="E107" s="54"/>
      <c r="F107" s="55"/>
      <c r="G107" s="55"/>
      <c r="H107" s="55"/>
      <c r="I107" s="55"/>
      <c r="J107" s="55"/>
      <c r="K107" s="56"/>
      <c r="L107" s="55"/>
      <c r="M107" s="55"/>
    </row>
    <row r="108" spans="1:13" s="27" customFormat="1" ht="15" hidden="1">
      <c r="A108" s="58"/>
      <c r="B108" s="51"/>
      <c r="C108" s="52"/>
      <c r="D108" s="53"/>
      <c r="E108" s="54"/>
      <c r="F108" s="55"/>
      <c r="G108" s="55"/>
      <c r="H108" s="55"/>
      <c r="I108" s="55"/>
      <c r="J108" s="55"/>
      <c r="K108" s="56"/>
      <c r="L108" s="55"/>
      <c r="M108" s="55"/>
    </row>
    <row r="109" spans="1:13" s="27" customFormat="1" ht="3.75" hidden="1" customHeight="1">
      <c r="A109" s="58"/>
      <c r="B109" s="51"/>
      <c r="C109" s="52"/>
      <c r="D109" s="53"/>
      <c r="E109" s="54"/>
      <c r="F109" s="55"/>
      <c r="G109" s="55"/>
      <c r="H109" s="55"/>
      <c r="I109" s="55"/>
      <c r="J109" s="55"/>
      <c r="K109" s="56"/>
      <c r="L109" s="55"/>
      <c r="M109" s="55"/>
    </row>
    <row r="110" spans="1:13" s="27" customFormat="1" ht="15">
      <c r="A110" s="59"/>
      <c r="B110" s="60"/>
      <c r="C110" s="61"/>
      <c r="D110" s="62" t="s">
        <v>20</v>
      </c>
      <c r="E110" s="63"/>
      <c r="F110" s="64">
        <f>SUM(F103:F109)</f>
        <v>500</v>
      </c>
      <c r="G110" s="64">
        <f t="shared" ref="G110:J110" si="37">SUM(G103:G109)</f>
        <v>2.0699999999999998</v>
      </c>
      <c r="H110" s="64">
        <f t="shared" si="37"/>
        <v>1.35</v>
      </c>
      <c r="I110" s="64">
        <f t="shared" si="37"/>
        <v>29.57</v>
      </c>
      <c r="J110" s="64">
        <f t="shared" si="37"/>
        <v>111.03999999999999</v>
      </c>
      <c r="K110" s="65"/>
      <c r="L110" s="64">
        <f t="shared" ref="L110" si="38">SUM(L103:L109)</f>
        <v>0</v>
      </c>
      <c r="M110" s="64"/>
    </row>
    <row r="111" spans="1:13" s="39" customFormat="1" ht="15">
      <c r="A111" s="40"/>
      <c r="B111" s="41"/>
      <c r="C111" s="95" t="s">
        <v>17</v>
      </c>
      <c r="D111" s="47" t="s">
        <v>53</v>
      </c>
      <c r="E111" s="48" t="s">
        <v>80</v>
      </c>
      <c r="F111" s="49">
        <v>100</v>
      </c>
      <c r="G111" s="49">
        <v>3.6</v>
      </c>
      <c r="H111" s="49">
        <v>0.3</v>
      </c>
      <c r="I111" s="49">
        <v>5.8</v>
      </c>
      <c r="J111" s="49">
        <v>40.200000000000003</v>
      </c>
      <c r="K111" s="50"/>
      <c r="L111" s="49"/>
      <c r="M111" s="49"/>
    </row>
    <row r="112" spans="1:13" s="39" customFormat="1" ht="15">
      <c r="A112" s="32">
        <f>A103</f>
        <v>2</v>
      </c>
      <c r="B112" s="33">
        <f>B103</f>
        <v>1</v>
      </c>
      <c r="C112" s="34"/>
      <c r="D112" s="35" t="s">
        <v>18</v>
      </c>
      <c r="E112" s="36" t="s">
        <v>82</v>
      </c>
      <c r="F112" s="37">
        <v>250</v>
      </c>
      <c r="G112" s="37"/>
      <c r="H112" s="37"/>
      <c r="I112" s="37"/>
      <c r="J112" s="37"/>
      <c r="K112" s="38"/>
      <c r="L112" s="37"/>
      <c r="M112" s="37"/>
    </row>
    <row r="113" spans="1:15" s="39" customFormat="1" ht="15">
      <c r="A113" s="40"/>
      <c r="B113" s="41"/>
      <c r="C113" s="42"/>
      <c r="D113" s="35" t="s">
        <v>56</v>
      </c>
      <c r="E113" s="36" t="s">
        <v>81</v>
      </c>
      <c r="F113" s="37">
        <v>100</v>
      </c>
      <c r="G113" s="37">
        <v>0</v>
      </c>
      <c r="H113" s="37">
        <v>0</v>
      </c>
      <c r="I113" s="37">
        <v>3.2</v>
      </c>
      <c r="J113" s="37">
        <v>222.4</v>
      </c>
      <c r="K113" s="38">
        <v>246</v>
      </c>
      <c r="L113" s="37"/>
      <c r="M113" s="37"/>
    </row>
    <row r="114" spans="1:15" s="39" customFormat="1" ht="15">
      <c r="A114" s="40"/>
      <c r="B114" s="41"/>
      <c r="C114" s="42"/>
      <c r="D114" s="35" t="s">
        <v>57</v>
      </c>
      <c r="E114" s="36" t="s">
        <v>83</v>
      </c>
      <c r="F114" s="37">
        <v>180</v>
      </c>
      <c r="G114" s="37">
        <v>9.6999999999999993</v>
      </c>
      <c r="H114" s="37">
        <v>6.5</v>
      </c>
      <c r="I114" s="37">
        <v>43.8</v>
      </c>
      <c r="J114" s="37">
        <v>272.89999999999998</v>
      </c>
      <c r="K114" s="38">
        <v>323</v>
      </c>
      <c r="L114" s="37"/>
      <c r="M114" s="37"/>
    </row>
    <row r="115" spans="1:15" s="39" customFormat="1" ht="15">
      <c r="A115" s="40"/>
      <c r="B115" s="41"/>
      <c r="C115" s="42"/>
      <c r="D115" s="35" t="s">
        <v>19</v>
      </c>
      <c r="E115" s="36" t="s">
        <v>28</v>
      </c>
      <c r="F115" s="37">
        <v>200</v>
      </c>
      <c r="G115" s="37">
        <v>0.5</v>
      </c>
      <c r="H115" s="37">
        <v>0</v>
      </c>
      <c r="I115" s="37">
        <v>19.8</v>
      </c>
      <c r="J115" s="37">
        <v>81</v>
      </c>
      <c r="K115" s="38"/>
      <c r="L115" s="37"/>
      <c r="M115" s="37"/>
    </row>
    <row r="116" spans="1:15" s="39" customFormat="1" ht="14.25" customHeight="1">
      <c r="A116" s="40"/>
      <c r="B116" s="41"/>
      <c r="C116" s="42"/>
      <c r="D116" s="35" t="s">
        <v>16</v>
      </c>
      <c r="E116" s="36" t="s">
        <v>79</v>
      </c>
      <c r="F116" s="37">
        <v>50</v>
      </c>
      <c r="G116" s="37">
        <v>0.4</v>
      </c>
      <c r="H116" s="37">
        <v>0</v>
      </c>
      <c r="I116" s="37">
        <v>2.7</v>
      </c>
      <c r="J116" s="37">
        <v>12.9</v>
      </c>
      <c r="K116" s="38">
        <v>1</v>
      </c>
      <c r="L116" s="37"/>
      <c r="M116" s="37"/>
    </row>
    <row r="117" spans="1:15" s="39" customFormat="1" ht="0.75" hidden="1" customHeight="1">
      <c r="A117" s="40"/>
      <c r="B117" s="41"/>
      <c r="C117" s="95"/>
      <c r="D117" s="35"/>
      <c r="E117" s="36"/>
      <c r="F117" s="37"/>
      <c r="G117" s="37"/>
      <c r="H117" s="37"/>
      <c r="I117" s="37"/>
      <c r="J117" s="37"/>
      <c r="K117" s="38"/>
      <c r="L117" s="37"/>
      <c r="M117" s="37"/>
    </row>
    <row r="118" spans="1:15" s="39" customFormat="1" ht="15" hidden="1">
      <c r="A118" s="40"/>
      <c r="B118" s="41"/>
      <c r="C118" s="95"/>
      <c r="D118" s="35"/>
      <c r="E118" s="36"/>
      <c r="F118" s="37"/>
      <c r="G118" s="37"/>
      <c r="H118" s="37"/>
      <c r="I118" s="37"/>
      <c r="J118" s="37"/>
      <c r="K118" s="38"/>
      <c r="L118" s="37"/>
      <c r="M118" s="37"/>
    </row>
    <row r="119" spans="1:15" s="39" customFormat="1" ht="0.75" customHeight="1">
      <c r="A119" s="40"/>
      <c r="B119" s="41"/>
      <c r="C119" s="95"/>
      <c r="D119" s="96"/>
      <c r="E119" s="36"/>
      <c r="F119" s="37"/>
      <c r="G119" s="37"/>
      <c r="H119" s="37"/>
      <c r="I119" s="37"/>
      <c r="J119" s="37"/>
      <c r="K119" s="38"/>
      <c r="L119" s="37"/>
      <c r="M119" s="37"/>
    </row>
    <row r="120" spans="1:15" s="39" customFormat="1" ht="15">
      <c r="A120" s="40"/>
      <c r="B120" s="41"/>
      <c r="C120" s="42"/>
      <c r="D120" s="43"/>
      <c r="E120" s="36" t="s">
        <v>50</v>
      </c>
      <c r="F120" s="37">
        <v>100</v>
      </c>
      <c r="G120" s="37">
        <v>0.4</v>
      </c>
      <c r="H120" s="37">
        <v>0</v>
      </c>
      <c r="I120" s="37">
        <v>2.7</v>
      </c>
      <c r="J120" s="37">
        <v>12.9</v>
      </c>
      <c r="K120" s="38">
        <v>338</v>
      </c>
      <c r="L120" s="37"/>
      <c r="M120" s="37"/>
    </row>
    <row r="121" spans="1:15" s="39" customFormat="1" ht="15">
      <c r="A121" s="44"/>
      <c r="B121" s="45"/>
      <c r="C121" s="115"/>
      <c r="D121" s="47" t="s">
        <v>20</v>
      </c>
      <c r="E121" s="48"/>
      <c r="F121" s="49">
        <f>F111+F112+F113+F114+F115+F116+F120</f>
        <v>980</v>
      </c>
      <c r="G121" s="49">
        <f>G111+G112+G113+G114+G115+G116+G120</f>
        <v>14.6</v>
      </c>
      <c r="H121" s="49">
        <f>H111+H112+H113+H114+H115+H116+H120</f>
        <v>6.8</v>
      </c>
      <c r="I121" s="49">
        <f>I111+I112+I113+I114+I115+I116+I120</f>
        <v>78</v>
      </c>
      <c r="J121" s="49">
        <f>J111+J112+J113+J114+J115+J116+J120</f>
        <v>642.29999999999995</v>
      </c>
      <c r="K121" s="50"/>
      <c r="L121" s="49">
        <f t="shared" ref="L121" si="39">SUM(L112:L120)</f>
        <v>0</v>
      </c>
      <c r="M121" s="49"/>
    </row>
    <row r="122" spans="1:15" s="39" customFormat="1" ht="15.75" thickBot="1">
      <c r="A122" s="106">
        <f>A103</f>
        <v>2</v>
      </c>
      <c r="B122" s="107">
        <f>B103</f>
        <v>1</v>
      </c>
      <c r="C122" s="108" t="s">
        <v>4</v>
      </c>
      <c r="D122" s="109"/>
      <c r="E122" s="110"/>
      <c r="F122" s="75">
        <f>F110+F121</f>
        <v>1480</v>
      </c>
      <c r="G122" s="75">
        <f t="shared" ref="G122" si="40">G110+G121</f>
        <v>16.669999999999998</v>
      </c>
      <c r="H122" s="75">
        <f t="shared" ref="H122" si="41">H110+H121</f>
        <v>8.15</v>
      </c>
      <c r="I122" s="75">
        <f t="shared" ref="I122" si="42">I110+I121</f>
        <v>107.57</v>
      </c>
      <c r="J122" s="75">
        <f t="shared" ref="J122:L122" si="43">J110+J121</f>
        <v>753.33999999999992</v>
      </c>
      <c r="K122" s="75"/>
      <c r="L122" s="75">
        <f t="shared" si="43"/>
        <v>0</v>
      </c>
      <c r="M122" s="49">
        <v>177</v>
      </c>
    </row>
    <row r="123" spans="1:15" s="26" customFormat="1" ht="15">
      <c r="A123" s="24">
        <v>2</v>
      </c>
      <c r="B123" s="21">
        <v>2</v>
      </c>
      <c r="C123" s="125" t="s">
        <v>15</v>
      </c>
      <c r="D123" s="126"/>
      <c r="E123" s="127" t="s">
        <v>29</v>
      </c>
      <c r="F123" s="128">
        <v>250</v>
      </c>
      <c r="G123" s="128">
        <v>0.21</v>
      </c>
      <c r="H123" s="128">
        <v>7.47</v>
      </c>
      <c r="I123" s="128">
        <v>25.09</v>
      </c>
      <c r="J123" s="128">
        <v>192</v>
      </c>
      <c r="K123" s="129">
        <v>88</v>
      </c>
      <c r="L123" s="128"/>
      <c r="M123" s="37"/>
    </row>
    <row r="124" spans="1:15" s="26" customFormat="1" ht="15.75" thickBot="1">
      <c r="A124" s="24"/>
      <c r="B124" s="21"/>
      <c r="C124" s="112"/>
      <c r="D124" s="113"/>
      <c r="E124" s="23" t="s">
        <v>30</v>
      </c>
      <c r="F124" s="30">
        <v>200</v>
      </c>
      <c r="G124" s="30">
        <v>0.2</v>
      </c>
      <c r="H124" s="30">
        <v>0</v>
      </c>
      <c r="I124" s="30">
        <v>14</v>
      </c>
      <c r="J124" s="30">
        <v>28</v>
      </c>
      <c r="K124" s="31">
        <v>376</v>
      </c>
      <c r="L124" s="30"/>
      <c r="M124" s="37"/>
    </row>
    <row r="125" spans="1:15" s="26" customFormat="1" ht="15.75" thickBot="1">
      <c r="A125" s="24"/>
      <c r="B125" s="21"/>
      <c r="C125" s="112"/>
      <c r="D125" s="119"/>
      <c r="E125" s="23" t="s">
        <v>44</v>
      </c>
      <c r="F125" s="30">
        <v>50</v>
      </c>
      <c r="G125" s="30">
        <v>0</v>
      </c>
      <c r="H125" s="30">
        <v>0</v>
      </c>
      <c r="I125" s="30">
        <v>2.7</v>
      </c>
      <c r="J125" s="30">
        <v>12.9</v>
      </c>
      <c r="K125" s="31">
        <v>1</v>
      </c>
      <c r="L125" s="30"/>
      <c r="M125" s="37"/>
      <c r="O125" s="130"/>
    </row>
    <row r="126" spans="1:15" s="26" customFormat="1" ht="13.9" customHeight="1">
      <c r="A126" s="24"/>
      <c r="B126" s="21"/>
      <c r="C126" s="112"/>
      <c r="D126" s="119"/>
      <c r="E126" s="23" t="s">
        <v>45</v>
      </c>
      <c r="F126" s="30">
        <v>5</v>
      </c>
      <c r="G126" s="30">
        <v>0</v>
      </c>
      <c r="H126" s="30">
        <v>4.0999999999999996</v>
      </c>
      <c r="I126" s="30">
        <v>0.05</v>
      </c>
      <c r="J126" s="30">
        <v>37.5</v>
      </c>
      <c r="K126" s="31">
        <v>41</v>
      </c>
      <c r="L126" s="30"/>
      <c r="M126" s="37"/>
    </row>
    <row r="127" spans="1:15" s="26" customFormat="1" ht="15" hidden="1">
      <c r="A127" s="24"/>
      <c r="B127" s="21"/>
      <c r="C127" s="112"/>
      <c r="D127" s="119"/>
      <c r="E127" s="23"/>
      <c r="F127" s="30"/>
      <c r="G127" s="30"/>
      <c r="H127" s="30"/>
      <c r="I127" s="30"/>
      <c r="J127" s="30"/>
      <c r="K127" s="31"/>
      <c r="L127" s="30"/>
      <c r="M127" s="37"/>
    </row>
    <row r="128" spans="1:15" s="26" customFormat="1" ht="0.6" customHeight="1">
      <c r="A128" s="24"/>
      <c r="B128" s="21"/>
      <c r="C128" s="112"/>
      <c r="D128" s="113"/>
      <c r="E128" s="23"/>
      <c r="F128" s="30"/>
      <c r="G128" s="30"/>
      <c r="H128" s="30"/>
      <c r="I128" s="30"/>
      <c r="J128" s="30"/>
      <c r="K128" s="31"/>
      <c r="L128" s="30"/>
      <c r="M128" s="37"/>
    </row>
    <row r="129" spans="1:14" s="26" customFormat="1" ht="15">
      <c r="A129" s="24"/>
      <c r="B129" s="21"/>
      <c r="C129" s="112"/>
      <c r="D129" s="113"/>
      <c r="E129" s="23"/>
      <c r="F129" s="30"/>
      <c r="G129" s="30"/>
      <c r="H129" s="30"/>
      <c r="I129" s="30"/>
      <c r="J129" s="30"/>
      <c r="K129" s="31"/>
      <c r="L129" s="30"/>
      <c r="M129" s="37"/>
    </row>
    <row r="130" spans="1:14" s="26" customFormat="1" ht="15">
      <c r="A130" s="98"/>
      <c r="B130" s="99"/>
      <c r="C130" s="100"/>
      <c r="D130" s="101" t="s">
        <v>20</v>
      </c>
      <c r="E130" s="102"/>
      <c r="F130" s="103">
        <f>SUM(F123:F129)</f>
        <v>505</v>
      </c>
      <c r="G130" s="103">
        <f t="shared" ref="G130:J130" si="44">SUM(G123:G129)</f>
        <v>0.41000000000000003</v>
      </c>
      <c r="H130" s="103">
        <f t="shared" si="44"/>
        <v>11.57</v>
      </c>
      <c r="I130" s="103">
        <f t="shared" si="44"/>
        <v>41.84</v>
      </c>
      <c r="J130" s="103">
        <f t="shared" si="44"/>
        <v>270.39999999999998</v>
      </c>
      <c r="K130" s="104"/>
      <c r="L130" s="103">
        <f t="shared" ref="L130" si="45">SUM(L123:L129)</f>
        <v>0</v>
      </c>
      <c r="M130" s="49"/>
    </row>
    <row r="131" spans="1:14" s="26" customFormat="1" ht="15">
      <c r="A131" s="18">
        <f>A123</f>
        <v>2</v>
      </c>
      <c r="B131" s="18">
        <f>B123</f>
        <v>2</v>
      </c>
      <c r="C131" s="20" t="s">
        <v>17</v>
      </c>
      <c r="D131" s="19" t="s">
        <v>18</v>
      </c>
      <c r="E131" s="23" t="s">
        <v>95</v>
      </c>
      <c r="F131" s="30">
        <v>250</v>
      </c>
      <c r="G131" s="30"/>
      <c r="H131" s="30"/>
      <c r="I131" s="30"/>
      <c r="J131" s="30"/>
      <c r="K131" s="31"/>
      <c r="L131" s="30"/>
      <c r="M131" s="37"/>
    </row>
    <row r="132" spans="1:14" s="26" customFormat="1" ht="18" customHeight="1">
      <c r="A132" s="24"/>
      <c r="B132" s="21"/>
      <c r="C132" s="22"/>
      <c r="D132" s="19" t="s">
        <v>57</v>
      </c>
      <c r="E132" s="23" t="s">
        <v>35</v>
      </c>
      <c r="F132" s="30">
        <v>180</v>
      </c>
      <c r="G132" s="30">
        <v>3.5</v>
      </c>
      <c r="H132" s="30">
        <v>3.5</v>
      </c>
      <c r="I132" s="30">
        <v>24.8</v>
      </c>
      <c r="J132" s="30">
        <v>144.19999999999999</v>
      </c>
      <c r="K132" s="31">
        <v>128</v>
      </c>
      <c r="L132" s="30"/>
      <c r="M132" s="37"/>
    </row>
    <row r="133" spans="1:14" s="26" customFormat="1" ht="17.25" customHeight="1">
      <c r="A133" s="24"/>
      <c r="B133" s="21"/>
      <c r="C133" s="22"/>
      <c r="D133" s="19" t="s">
        <v>56</v>
      </c>
      <c r="E133" s="23" t="s">
        <v>84</v>
      </c>
      <c r="F133" s="30">
        <v>100</v>
      </c>
      <c r="G133" s="30">
        <v>1.88</v>
      </c>
      <c r="H133" s="30">
        <v>1.93</v>
      </c>
      <c r="I133" s="30">
        <v>5.9</v>
      </c>
      <c r="J133" s="30">
        <v>40.770000000000003</v>
      </c>
      <c r="K133" s="31">
        <v>5</v>
      </c>
      <c r="L133" s="30"/>
      <c r="M133" s="37"/>
    </row>
    <row r="134" spans="1:14" s="26" customFormat="1" ht="13.5" customHeight="1">
      <c r="A134" s="24"/>
      <c r="B134" s="21"/>
      <c r="C134" s="22"/>
      <c r="D134" s="19" t="s">
        <v>19</v>
      </c>
      <c r="E134" s="23" t="s">
        <v>85</v>
      </c>
      <c r="F134" s="30">
        <v>200</v>
      </c>
      <c r="G134" s="30">
        <v>0</v>
      </c>
      <c r="H134" s="30">
        <v>0</v>
      </c>
      <c r="I134" s="30">
        <v>14.6</v>
      </c>
      <c r="J134" s="30">
        <v>58.1</v>
      </c>
      <c r="K134" s="31">
        <v>349</v>
      </c>
      <c r="L134" s="30"/>
      <c r="M134" s="37"/>
    </row>
    <row r="135" spans="1:14" s="26" customFormat="1" ht="15">
      <c r="A135" s="24"/>
      <c r="B135" s="21"/>
      <c r="C135" s="22"/>
      <c r="D135" s="19" t="s">
        <v>16</v>
      </c>
      <c r="E135" s="23" t="s">
        <v>79</v>
      </c>
      <c r="F135" s="30">
        <v>50</v>
      </c>
      <c r="G135" s="30">
        <v>0.4</v>
      </c>
      <c r="H135" s="30">
        <v>0</v>
      </c>
      <c r="I135" s="30">
        <v>2.7</v>
      </c>
      <c r="J135" s="30">
        <v>12.9</v>
      </c>
      <c r="K135" s="31">
        <v>1</v>
      </c>
      <c r="L135" s="30"/>
      <c r="M135" s="97"/>
    </row>
    <row r="136" spans="1:14" s="26" customFormat="1" ht="14.25" customHeight="1">
      <c r="A136" s="24"/>
      <c r="B136" s="21"/>
      <c r="C136" s="22"/>
      <c r="D136" s="19" t="s">
        <v>63</v>
      </c>
      <c r="E136" s="23" t="s">
        <v>50</v>
      </c>
      <c r="F136" s="30">
        <v>100</v>
      </c>
      <c r="G136" s="30">
        <v>0.4</v>
      </c>
      <c r="H136" s="30">
        <v>0.4</v>
      </c>
      <c r="I136" s="30">
        <v>9.8000000000000007</v>
      </c>
      <c r="J136" s="30">
        <v>47</v>
      </c>
      <c r="K136" s="31">
        <v>338</v>
      </c>
      <c r="L136" s="30"/>
      <c r="M136" s="37"/>
    </row>
    <row r="137" spans="1:14" s="26" customFormat="1" ht="15" hidden="1">
      <c r="A137" s="24"/>
      <c r="B137" s="21"/>
      <c r="C137" s="22"/>
      <c r="D137" s="19"/>
      <c r="E137" s="23"/>
      <c r="F137" s="30"/>
      <c r="G137" s="30"/>
      <c r="H137" s="30"/>
      <c r="I137" s="30"/>
      <c r="J137" s="30"/>
      <c r="K137" s="31"/>
      <c r="L137" s="30"/>
      <c r="M137" s="37"/>
    </row>
    <row r="138" spans="1:14" s="26" customFormat="1" ht="1.5" hidden="1" customHeight="1">
      <c r="A138" s="24"/>
      <c r="B138" s="21"/>
      <c r="C138" s="112"/>
      <c r="D138" s="113"/>
      <c r="E138" s="23"/>
      <c r="F138" s="30"/>
      <c r="G138" s="30"/>
      <c r="H138" s="30"/>
      <c r="I138" s="30"/>
      <c r="J138" s="30"/>
      <c r="K138" s="31"/>
      <c r="L138" s="30"/>
      <c r="M138" s="37"/>
    </row>
    <row r="139" spans="1:14" s="26" customFormat="1" ht="15" hidden="1">
      <c r="A139" s="24"/>
      <c r="B139" s="21"/>
      <c r="C139" s="112"/>
      <c r="D139" s="113"/>
      <c r="E139" s="23"/>
      <c r="F139" s="30"/>
      <c r="G139" s="30"/>
      <c r="H139" s="30"/>
      <c r="I139" s="30"/>
      <c r="J139" s="30"/>
      <c r="K139" s="31"/>
      <c r="L139" s="30"/>
      <c r="M139" s="37"/>
    </row>
    <row r="140" spans="1:14" s="26" customFormat="1" ht="15">
      <c r="A140" s="98"/>
      <c r="B140" s="99"/>
      <c r="C140" s="100"/>
      <c r="D140" s="101" t="s">
        <v>20</v>
      </c>
      <c r="E140" s="102"/>
      <c r="F140" s="103">
        <f>SUM(F131:F139)</f>
        <v>880</v>
      </c>
      <c r="G140" s="103">
        <f t="shared" ref="G140:J140" si="46">SUM(G131:G139)</f>
        <v>6.1800000000000006</v>
      </c>
      <c r="H140" s="103">
        <f t="shared" si="46"/>
        <v>5.83</v>
      </c>
      <c r="I140" s="103">
        <f t="shared" si="46"/>
        <v>57.800000000000011</v>
      </c>
      <c r="J140" s="103">
        <f t="shared" si="46"/>
        <v>302.97000000000003</v>
      </c>
      <c r="K140" s="104"/>
      <c r="L140" s="103">
        <f t="shared" ref="L140" si="47">SUM(L131:L139)</f>
        <v>0</v>
      </c>
      <c r="M140" s="49"/>
    </row>
    <row r="141" spans="1:14" s="27" customFormat="1" ht="15.75" thickBot="1">
      <c r="A141" s="131">
        <f>A123</f>
        <v>2</v>
      </c>
      <c r="B141" s="131">
        <f>B123</f>
        <v>2</v>
      </c>
      <c r="C141" s="132" t="s">
        <v>4</v>
      </c>
      <c r="D141" s="133"/>
      <c r="E141" s="134"/>
      <c r="F141" s="69">
        <f>F130+F140</f>
        <v>1385</v>
      </c>
      <c r="G141" s="69">
        <f t="shared" ref="G141" si="48">G130+G140</f>
        <v>6.5900000000000007</v>
      </c>
      <c r="H141" s="69">
        <f t="shared" ref="H141" si="49">H130+H140</f>
        <v>17.399999999999999</v>
      </c>
      <c r="I141" s="69">
        <f t="shared" ref="I141" si="50">I130+I140</f>
        <v>99.640000000000015</v>
      </c>
      <c r="J141" s="69">
        <f t="shared" ref="J141:L141" si="51">J130+J140</f>
        <v>573.37</v>
      </c>
      <c r="K141" s="69"/>
      <c r="L141" s="69">
        <f t="shared" si="51"/>
        <v>0</v>
      </c>
      <c r="M141" s="64">
        <v>177</v>
      </c>
    </row>
    <row r="142" spans="1:14" s="39" customFormat="1" ht="15" customHeight="1">
      <c r="A142" s="79">
        <v>2</v>
      </c>
      <c r="B142" s="80">
        <v>3</v>
      </c>
      <c r="C142" s="117" t="s">
        <v>15</v>
      </c>
      <c r="D142" s="94"/>
      <c r="E142" s="83" t="s">
        <v>86</v>
      </c>
      <c r="F142" s="84">
        <v>250</v>
      </c>
      <c r="G142" s="84">
        <v>8.19</v>
      </c>
      <c r="H142" s="84">
        <v>12.06</v>
      </c>
      <c r="I142" s="84">
        <v>30.38</v>
      </c>
      <c r="J142" s="84">
        <v>261.95999999999998</v>
      </c>
      <c r="K142" s="85">
        <v>189</v>
      </c>
      <c r="L142" s="84"/>
      <c r="M142" s="37"/>
      <c r="N142" s="116"/>
    </row>
    <row r="143" spans="1:14" s="39" customFormat="1" ht="15.75" customHeight="1">
      <c r="A143" s="40"/>
      <c r="B143" s="41"/>
      <c r="C143" s="95"/>
      <c r="D143" s="96"/>
      <c r="E143" s="36" t="s">
        <v>30</v>
      </c>
      <c r="F143" s="37">
        <v>200</v>
      </c>
      <c r="G143" s="37">
        <v>0.2</v>
      </c>
      <c r="H143" s="37">
        <v>0</v>
      </c>
      <c r="I143" s="37">
        <v>14</v>
      </c>
      <c r="J143" s="37">
        <v>28</v>
      </c>
      <c r="K143" s="38">
        <v>376</v>
      </c>
      <c r="L143" s="37"/>
      <c r="M143" s="37"/>
    </row>
    <row r="144" spans="1:14" s="39" customFormat="1" ht="15.75" customHeight="1">
      <c r="A144" s="40"/>
      <c r="B144" s="41"/>
      <c r="C144" s="95"/>
      <c r="D144" s="77"/>
      <c r="E144" s="36" t="s">
        <v>79</v>
      </c>
      <c r="F144" s="37">
        <v>50</v>
      </c>
      <c r="G144" s="37">
        <v>0.4</v>
      </c>
      <c r="H144" s="37">
        <v>0</v>
      </c>
      <c r="I144" s="37">
        <v>2.7</v>
      </c>
      <c r="J144" s="37">
        <v>12.9</v>
      </c>
      <c r="K144" s="38">
        <v>1</v>
      </c>
      <c r="L144" s="37"/>
      <c r="M144" s="37"/>
    </row>
    <row r="145" spans="1:13" s="39" customFormat="1" ht="12.75" customHeight="1">
      <c r="A145" s="40"/>
      <c r="B145" s="41"/>
      <c r="C145" s="95"/>
      <c r="D145" s="77"/>
      <c r="E145" s="36" t="s">
        <v>45</v>
      </c>
      <c r="F145" s="37">
        <v>5</v>
      </c>
      <c r="G145" s="37">
        <v>0</v>
      </c>
      <c r="H145" s="37">
        <v>4.0999999999999996</v>
      </c>
      <c r="I145" s="37">
        <v>0.05</v>
      </c>
      <c r="J145" s="37">
        <v>37.5</v>
      </c>
      <c r="K145" s="38">
        <v>41</v>
      </c>
      <c r="L145" s="37"/>
      <c r="M145" s="37"/>
    </row>
    <row r="146" spans="1:13" s="39" customFormat="1" ht="15" hidden="1">
      <c r="A146" s="40"/>
      <c r="B146" s="41"/>
      <c r="C146" s="95"/>
      <c r="D146" s="96"/>
      <c r="E146" s="36"/>
      <c r="F146" s="37"/>
      <c r="G146" s="37"/>
      <c r="H146" s="37"/>
      <c r="I146" s="37"/>
      <c r="J146" s="37"/>
      <c r="K146" s="38"/>
      <c r="L146" s="37"/>
      <c r="M146" s="37"/>
    </row>
    <row r="147" spans="1:13" s="39" customFormat="1" ht="15" hidden="1">
      <c r="A147" s="40"/>
      <c r="B147" s="41"/>
      <c r="C147" s="95"/>
      <c r="D147" s="96"/>
      <c r="E147" s="36"/>
      <c r="F147" s="37"/>
      <c r="G147" s="37"/>
      <c r="H147" s="37"/>
      <c r="I147" s="37"/>
      <c r="J147" s="37"/>
      <c r="K147" s="38"/>
      <c r="L147" s="37"/>
      <c r="M147" s="37"/>
    </row>
    <row r="148" spans="1:13" s="39" customFormat="1" ht="15">
      <c r="A148" s="44"/>
      <c r="B148" s="45"/>
      <c r="C148" s="115"/>
      <c r="D148" s="47" t="s">
        <v>20</v>
      </c>
      <c r="E148" s="48"/>
      <c r="F148" s="49">
        <f>SUM(F142:F147)</f>
        <v>505</v>
      </c>
      <c r="G148" s="49">
        <f>SUM(G142:G147)</f>
        <v>8.7899999999999991</v>
      </c>
      <c r="H148" s="49">
        <f>SUM(H142:H147)</f>
        <v>16.16</v>
      </c>
      <c r="I148" s="49">
        <f>SUM(I142:I147)</f>
        <v>47.129999999999995</v>
      </c>
      <c r="J148" s="49">
        <f>SUM(J142:J147)</f>
        <v>340.35999999999996</v>
      </c>
      <c r="K148" s="50"/>
      <c r="L148" s="49">
        <f>SUM(L142:L147)</f>
        <v>0</v>
      </c>
      <c r="M148" s="49"/>
    </row>
    <row r="149" spans="1:13" s="39" customFormat="1" ht="15.75" customHeight="1">
      <c r="A149" s="32">
        <f>A142</f>
        <v>2</v>
      </c>
      <c r="B149" s="33">
        <f>B142</f>
        <v>3</v>
      </c>
      <c r="C149" s="34" t="s">
        <v>17</v>
      </c>
      <c r="D149" s="35"/>
      <c r="E149" s="36" t="s">
        <v>87</v>
      </c>
      <c r="F149" s="37">
        <v>250</v>
      </c>
      <c r="G149" s="37">
        <v>6.45</v>
      </c>
      <c r="H149" s="37">
        <v>5.16</v>
      </c>
      <c r="I149" s="37">
        <v>21.92</v>
      </c>
      <c r="J149" s="37">
        <v>148.87</v>
      </c>
      <c r="K149" s="38"/>
      <c r="L149" s="37"/>
      <c r="M149" s="37"/>
    </row>
    <row r="150" spans="1:13" s="39" customFormat="1" ht="12.75" customHeight="1">
      <c r="A150" s="40"/>
      <c r="B150" s="41"/>
      <c r="C150" s="42"/>
      <c r="D150" s="35"/>
      <c r="E150" s="36" t="s">
        <v>73</v>
      </c>
      <c r="F150" s="37">
        <v>200</v>
      </c>
      <c r="G150" s="37">
        <v>21</v>
      </c>
      <c r="H150" s="37">
        <v>22.9</v>
      </c>
      <c r="I150" s="37">
        <v>20.8</v>
      </c>
      <c r="J150" s="37">
        <v>373</v>
      </c>
      <c r="K150" s="38">
        <v>259</v>
      </c>
      <c r="L150" s="37"/>
      <c r="M150" s="37"/>
    </row>
    <row r="151" spans="1:13" s="39" customFormat="1" ht="12.75" customHeight="1">
      <c r="A151" s="40"/>
      <c r="B151" s="41"/>
      <c r="C151" s="42"/>
      <c r="D151" s="35" t="s">
        <v>89</v>
      </c>
      <c r="E151" s="36" t="s">
        <v>88</v>
      </c>
      <c r="F151" s="37">
        <v>150</v>
      </c>
      <c r="G151" s="37">
        <v>1.47</v>
      </c>
      <c r="H151" s="37">
        <v>0.95</v>
      </c>
      <c r="I151" s="37">
        <v>5.77</v>
      </c>
      <c r="J151" s="37">
        <v>36.04</v>
      </c>
      <c r="K151" s="38">
        <v>550</v>
      </c>
      <c r="L151" s="37"/>
      <c r="M151" s="37"/>
    </row>
    <row r="152" spans="1:13" s="39" customFormat="1" ht="12.75" customHeight="1">
      <c r="A152" s="40"/>
      <c r="B152" s="41"/>
      <c r="C152" s="42"/>
      <c r="D152" s="35"/>
      <c r="E152" s="36" t="s">
        <v>24</v>
      </c>
      <c r="F152" s="37">
        <v>200</v>
      </c>
      <c r="G152" s="37">
        <v>0.2</v>
      </c>
      <c r="H152" s="37">
        <v>0</v>
      </c>
      <c r="I152" s="37">
        <v>14</v>
      </c>
      <c r="J152" s="37">
        <v>28</v>
      </c>
      <c r="K152" s="38">
        <v>376</v>
      </c>
      <c r="L152" s="37"/>
      <c r="M152" s="37"/>
    </row>
    <row r="153" spans="1:13" s="39" customFormat="1" ht="12.75" customHeight="1">
      <c r="A153" s="40"/>
      <c r="B153" s="41"/>
      <c r="C153" s="42"/>
      <c r="D153" s="35"/>
      <c r="E153" s="36" t="s">
        <v>61</v>
      </c>
      <c r="F153" s="37">
        <v>50</v>
      </c>
      <c r="G153" s="37">
        <v>0.4</v>
      </c>
      <c r="H153" s="37">
        <v>0</v>
      </c>
      <c r="I153" s="37">
        <v>2.7</v>
      </c>
      <c r="J153" s="37">
        <v>12.9</v>
      </c>
      <c r="K153" s="38">
        <v>1</v>
      </c>
      <c r="L153" s="37"/>
      <c r="M153" s="37"/>
    </row>
    <row r="154" spans="1:13" s="39" customFormat="1" ht="12.75" customHeight="1">
      <c r="A154" s="40"/>
      <c r="B154" s="41"/>
      <c r="C154" s="95"/>
      <c r="D154" s="35"/>
      <c r="E154" s="36"/>
      <c r="F154" s="37"/>
      <c r="G154" s="37"/>
      <c r="H154" s="37"/>
      <c r="I154" s="37"/>
      <c r="J154" s="37"/>
      <c r="K154" s="38"/>
      <c r="L154" s="37"/>
      <c r="M154" s="37"/>
    </row>
    <row r="155" spans="1:13" s="39" customFormat="1" ht="12.75" customHeight="1">
      <c r="A155" s="40"/>
      <c r="B155" s="41"/>
      <c r="C155" s="95"/>
      <c r="D155" s="35"/>
      <c r="E155" s="36"/>
      <c r="F155" s="37"/>
      <c r="G155" s="37"/>
      <c r="H155" s="37"/>
      <c r="I155" s="37"/>
      <c r="J155" s="37"/>
      <c r="K155" s="38"/>
      <c r="L155" s="37"/>
      <c r="M155" s="37"/>
    </row>
    <row r="156" spans="1:13" s="39" customFormat="1" ht="12.75" customHeight="1">
      <c r="A156" s="40"/>
      <c r="B156" s="41"/>
      <c r="C156" s="95"/>
      <c r="D156" s="96"/>
      <c r="E156" s="36"/>
      <c r="F156" s="37"/>
      <c r="G156" s="37"/>
      <c r="H156" s="37"/>
      <c r="I156" s="37"/>
      <c r="J156" s="37"/>
      <c r="K156" s="38"/>
      <c r="L156" s="37"/>
      <c r="M156" s="37"/>
    </row>
    <row r="157" spans="1:13" s="39" customFormat="1" ht="12.75" customHeight="1">
      <c r="A157" s="40"/>
      <c r="B157" s="41"/>
      <c r="C157" s="95"/>
      <c r="D157" s="96"/>
      <c r="E157" s="36"/>
      <c r="F157" s="37"/>
      <c r="G157" s="37"/>
      <c r="H157" s="37"/>
      <c r="I157" s="37"/>
      <c r="J157" s="37"/>
      <c r="K157" s="38"/>
      <c r="L157" s="37"/>
      <c r="M157" s="37"/>
    </row>
    <row r="158" spans="1:13" s="27" customFormat="1" ht="12.75" customHeight="1">
      <c r="A158" s="59"/>
      <c r="B158" s="60"/>
      <c r="C158" s="61"/>
      <c r="D158" s="62" t="s">
        <v>20</v>
      </c>
      <c r="E158" s="63"/>
      <c r="F158" s="64">
        <f>SUM(F149:F157)</f>
        <v>850</v>
      </c>
      <c r="G158" s="64">
        <f t="shared" ref="G158:J158" si="52">SUM(G149:G157)</f>
        <v>29.519999999999996</v>
      </c>
      <c r="H158" s="64">
        <f t="shared" si="52"/>
        <v>29.009999999999998</v>
      </c>
      <c r="I158" s="64">
        <f t="shared" si="52"/>
        <v>65.19</v>
      </c>
      <c r="J158" s="64">
        <f t="shared" si="52"/>
        <v>598.80999999999995</v>
      </c>
      <c r="K158" s="65"/>
      <c r="L158" s="64">
        <f t="shared" ref="L158" si="53">SUM(L149:L157)</f>
        <v>0</v>
      </c>
      <c r="M158" s="64"/>
    </row>
    <row r="159" spans="1:13" s="27" customFormat="1" ht="12.75" customHeight="1" thickBot="1">
      <c r="A159" s="136">
        <f>A142</f>
        <v>2</v>
      </c>
      <c r="B159" s="137">
        <f>B142</f>
        <v>3</v>
      </c>
      <c r="C159" s="132" t="s">
        <v>4</v>
      </c>
      <c r="D159" s="133"/>
      <c r="E159" s="134"/>
      <c r="F159" s="69">
        <f>F148+F158</f>
        <v>1355</v>
      </c>
      <c r="G159" s="69">
        <f t="shared" ref="G159" si="54">G148+G158</f>
        <v>38.309999999999995</v>
      </c>
      <c r="H159" s="69">
        <f t="shared" ref="H159" si="55">H148+H158</f>
        <v>45.17</v>
      </c>
      <c r="I159" s="69">
        <f t="shared" ref="I159" si="56">I148+I158</f>
        <v>112.32</v>
      </c>
      <c r="J159" s="69">
        <f t="shared" ref="J159:L159" si="57">J148+J158</f>
        <v>939.16999999999985</v>
      </c>
      <c r="K159" s="69"/>
      <c r="L159" s="69">
        <f t="shared" si="57"/>
        <v>0</v>
      </c>
      <c r="M159" s="135">
        <v>177</v>
      </c>
    </row>
    <row r="160" spans="1:13" s="39" customFormat="1" ht="12.75" customHeight="1">
      <c r="A160" s="79">
        <v>2</v>
      </c>
      <c r="B160" s="80">
        <v>4</v>
      </c>
      <c r="C160" s="117" t="s">
        <v>15</v>
      </c>
      <c r="D160" s="94"/>
      <c r="E160" s="83" t="s">
        <v>33</v>
      </c>
      <c r="F160" s="84">
        <v>250</v>
      </c>
      <c r="G160" s="84">
        <v>7.01</v>
      </c>
      <c r="H160" s="84">
        <v>8.09</v>
      </c>
      <c r="I160" s="84">
        <v>28.39</v>
      </c>
      <c r="J160" s="84">
        <v>213</v>
      </c>
      <c r="K160" s="85">
        <v>45</v>
      </c>
      <c r="L160" s="84"/>
      <c r="M160" s="37"/>
    </row>
    <row r="161" spans="1:13" s="39" customFormat="1" ht="12.75" customHeight="1">
      <c r="A161" s="40"/>
      <c r="B161" s="41"/>
      <c r="C161" s="95"/>
      <c r="D161" s="96"/>
      <c r="E161" s="36" t="s">
        <v>30</v>
      </c>
      <c r="F161" s="37">
        <v>200</v>
      </c>
      <c r="G161" s="37">
        <v>0.22</v>
      </c>
      <c r="H161" s="37">
        <v>0</v>
      </c>
      <c r="I161" s="37">
        <v>14</v>
      </c>
      <c r="J161" s="37">
        <v>28</v>
      </c>
      <c r="K161" s="38">
        <v>376</v>
      </c>
      <c r="L161" s="37"/>
      <c r="M161" s="37"/>
    </row>
    <row r="162" spans="1:13" s="39" customFormat="1" ht="12.75" customHeight="1">
      <c r="A162" s="40"/>
      <c r="B162" s="41"/>
      <c r="C162" s="95"/>
      <c r="D162" s="77"/>
      <c r="E162" s="36" t="s">
        <v>90</v>
      </c>
      <c r="F162" s="37" t="s">
        <v>41</v>
      </c>
      <c r="G162" s="37">
        <v>0.4</v>
      </c>
      <c r="H162" s="37">
        <v>0</v>
      </c>
      <c r="I162" s="37">
        <v>2.7</v>
      </c>
      <c r="J162" s="37">
        <v>12.9</v>
      </c>
      <c r="K162" s="38">
        <v>1</v>
      </c>
      <c r="L162" s="37"/>
      <c r="M162" s="37"/>
    </row>
    <row r="163" spans="1:13" s="39" customFormat="1" ht="12.75" customHeight="1">
      <c r="A163" s="40"/>
      <c r="B163" s="41"/>
      <c r="C163" s="95"/>
      <c r="D163" s="77"/>
      <c r="E163" s="36" t="s">
        <v>49</v>
      </c>
      <c r="F163" s="37">
        <v>200</v>
      </c>
      <c r="G163" s="37">
        <v>1</v>
      </c>
      <c r="H163" s="37">
        <v>0</v>
      </c>
      <c r="I163" s="37">
        <v>20.2</v>
      </c>
      <c r="J163" s="37">
        <v>85</v>
      </c>
      <c r="K163" s="38"/>
      <c r="L163" s="37"/>
      <c r="M163" s="37"/>
    </row>
    <row r="164" spans="1:13" s="39" customFormat="1" ht="12.75" customHeight="1">
      <c r="A164" s="44"/>
      <c r="B164" s="45"/>
      <c r="C164" s="115"/>
      <c r="D164" s="47" t="s">
        <v>20</v>
      </c>
      <c r="E164" s="48"/>
      <c r="F164" s="49">
        <f>SUM(F160:F163)</f>
        <v>650</v>
      </c>
      <c r="G164" s="49">
        <f>SUM(G160:G163)</f>
        <v>8.629999999999999</v>
      </c>
      <c r="H164" s="49">
        <f>SUM(H160:H163)</f>
        <v>8.09</v>
      </c>
      <c r="I164" s="49">
        <f>SUM(I160:I163)</f>
        <v>65.290000000000006</v>
      </c>
      <c r="J164" s="49">
        <f>SUM(J160:J163)</f>
        <v>338.9</v>
      </c>
      <c r="K164" s="50"/>
      <c r="L164" s="49">
        <f>SUM(L160:L163)</f>
        <v>0</v>
      </c>
      <c r="M164" s="49"/>
    </row>
    <row r="165" spans="1:13" s="39" customFormat="1" ht="12.75" customHeight="1">
      <c r="A165" s="40"/>
      <c r="B165" s="41"/>
      <c r="C165" s="95"/>
      <c r="D165" s="47" t="s">
        <v>53</v>
      </c>
      <c r="E165" s="48" t="s">
        <v>93</v>
      </c>
      <c r="F165" s="49">
        <v>80</v>
      </c>
      <c r="G165" s="49">
        <v>1.3</v>
      </c>
      <c r="H165" s="49">
        <v>3.1</v>
      </c>
      <c r="I165" s="49">
        <v>7</v>
      </c>
      <c r="J165" s="49">
        <v>66</v>
      </c>
      <c r="K165" s="50"/>
      <c r="L165" s="49"/>
      <c r="M165" s="49"/>
    </row>
    <row r="166" spans="1:13" s="39" customFormat="1" ht="12.75" customHeight="1">
      <c r="A166" s="32">
        <f>A160</f>
        <v>2</v>
      </c>
      <c r="B166" s="33">
        <f>B160</f>
        <v>4</v>
      </c>
      <c r="C166" s="76" t="s">
        <v>17</v>
      </c>
      <c r="D166" s="77" t="s">
        <v>18</v>
      </c>
      <c r="E166" s="36" t="s">
        <v>92</v>
      </c>
      <c r="F166" s="37">
        <v>250</v>
      </c>
      <c r="G166" s="37"/>
      <c r="H166" s="37"/>
      <c r="I166" s="37"/>
      <c r="J166" s="37"/>
      <c r="K166" s="38"/>
      <c r="L166" s="37"/>
      <c r="M166" s="37"/>
    </row>
    <row r="167" spans="1:13" s="39" customFormat="1" ht="12.75" customHeight="1">
      <c r="A167" s="40"/>
      <c r="B167" s="41"/>
      <c r="C167" s="95"/>
      <c r="D167" s="77" t="s">
        <v>56</v>
      </c>
      <c r="E167" s="36" t="s">
        <v>91</v>
      </c>
      <c r="F167" s="37">
        <v>205</v>
      </c>
      <c r="G167" s="37">
        <v>8.09</v>
      </c>
      <c r="H167" s="37">
        <v>8.58</v>
      </c>
      <c r="I167" s="37">
        <v>39.24</v>
      </c>
      <c r="J167" s="37">
        <v>272</v>
      </c>
      <c r="K167" s="38">
        <v>56</v>
      </c>
      <c r="L167" s="37"/>
      <c r="M167" s="37"/>
    </row>
    <row r="168" spans="1:13" s="39" customFormat="1" ht="12.75" customHeight="1">
      <c r="A168" s="40"/>
      <c r="B168" s="41"/>
      <c r="C168" s="95"/>
      <c r="D168" s="77" t="s">
        <v>19</v>
      </c>
      <c r="E168" s="36" t="s">
        <v>28</v>
      </c>
      <c r="F168" s="37">
        <v>200</v>
      </c>
      <c r="G168" s="37">
        <v>0</v>
      </c>
      <c r="H168" s="37">
        <v>0</v>
      </c>
      <c r="I168" s="37">
        <v>14.6</v>
      </c>
      <c r="J168" s="37">
        <v>58.1</v>
      </c>
      <c r="K168" s="38">
        <v>349</v>
      </c>
      <c r="L168" s="37"/>
      <c r="M168" s="37"/>
    </row>
    <row r="169" spans="1:13" s="39" customFormat="1" ht="12.75" customHeight="1">
      <c r="A169" s="40"/>
      <c r="B169" s="41"/>
      <c r="C169" s="95"/>
      <c r="D169" s="77"/>
      <c r="E169" s="36" t="s">
        <v>36</v>
      </c>
      <c r="F169" s="37"/>
      <c r="G169" s="37"/>
      <c r="H169" s="37"/>
      <c r="I169" s="37"/>
      <c r="J169" s="37"/>
      <c r="K169" s="38"/>
      <c r="L169" s="37"/>
      <c r="M169" s="37"/>
    </row>
    <row r="170" spans="1:13" s="39" customFormat="1" ht="12.75" customHeight="1">
      <c r="A170" s="40"/>
      <c r="B170" s="41"/>
      <c r="C170" s="95"/>
      <c r="D170" s="77"/>
      <c r="E170" s="36" t="s">
        <v>28</v>
      </c>
      <c r="F170" s="37"/>
      <c r="G170" s="37"/>
      <c r="H170" s="37"/>
      <c r="I170" s="37"/>
      <c r="J170" s="37"/>
      <c r="K170" s="38"/>
      <c r="L170" s="37"/>
      <c r="M170" s="37"/>
    </row>
    <row r="171" spans="1:13" s="39" customFormat="1" ht="12.75" customHeight="1">
      <c r="A171" s="40"/>
      <c r="B171" s="41"/>
      <c r="C171" s="95"/>
      <c r="D171" s="77" t="s">
        <v>16</v>
      </c>
      <c r="E171" s="36" t="s">
        <v>79</v>
      </c>
      <c r="F171" s="37">
        <v>50</v>
      </c>
      <c r="G171" s="37">
        <v>4.3</v>
      </c>
      <c r="H171" s="37">
        <v>0.3</v>
      </c>
      <c r="I171" s="37">
        <v>28.1</v>
      </c>
      <c r="J171" s="37">
        <v>132</v>
      </c>
      <c r="K171" s="38">
        <v>1</v>
      </c>
      <c r="L171" s="37"/>
      <c r="M171" s="37"/>
    </row>
    <row r="172" spans="1:13" s="39" customFormat="1" ht="12.75" customHeight="1">
      <c r="A172" s="40"/>
      <c r="B172" s="41"/>
      <c r="C172" s="95"/>
      <c r="D172" s="77"/>
      <c r="E172" s="36"/>
      <c r="F172" s="37"/>
      <c r="G172" s="37"/>
      <c r="H172" s="37"/>
      <c r="I172" s="37"/>
      <c r="J172" s="37"/>
      <c r="K172" s="38"/>
      <c r="L172" s="37"/>
      <c r="M172" s="37"/>
    </row>
    <row r="173" spans="1:13" s="26" customFormat="1" ht="12.75" customHeight="1">
      <c r="A173" s="118"/>
      <c r="B173" s="21"/>
      <c r="C173" s="112"/>
      <c r="D173" s="113"/>
      <c r="E173" s="23"/>
      <c r="F173" s="30"/>
      <c r="G173" s="30"/>
      <c r="H173" s="30"/>
      <c r="I173" s="30"/>
      <c r="J173" s="30"/>
      <c r="K173" s="31"/>
      <c r="L173" s="30"/>
      <c r="M173" s="37"/>
    </row>
    <row r="174" spans="1:13" s="39" customFormat="1" ht="12.75" customHeight="1">
      <c r="A174" s="40"/>
      <c r="B174" s="41"/>
      <c r="C174" s="95"/>
      <c r="D174" s="96"/>
      <c r="E174" s="36"/>
      <c r="F174" s="37"/>
      <c r="G174" s="37"/>
      <c r="H174" s="37"/>
      <c r="I174" s="37"/>
      <c r="J174" s="37"/>
      <c r="K174" s="38"/>
      <c r="L174" s="37"/>
      <c r="M174" s="37"/>
    </row>
    <row r="175" spans="1:13" s="26" customFormat="1" ht="12.75" customHeight="1">
      <c r="A175" s="120"/>
      <c r="B175" s="99"/>
      <c r="C175" s="100"/>
      <c r="D175" s="101" t="s">
        <v>20</v>
      </c>
      <c r="E175" s="102"/>
      <c r="F175" s="103">
        <f>SUM(F166:F174)</f>
        <v>705</v>
      </c>
      <c r="G175" s="103">
        <f t="shared" ref="G175:J175" si="58">SUM(G166:G174)</f>
        <v>12.39</v>
      </c>
      <c r="H175" s="103">
        <f t="shared" si="58"/>
        <v>8.8800000000000008</v>
      </c>
      <c r="I175" s="103">
        <f t="shared" si="58"/>
        <v>81.94</v>
      </c>
      <c r="J175" s="103">
        <f t="shared" si="58"/>
        <v>462.1</v>
      </c>
      <c r="K175" s="104"/>
      <c r="L175" s="103">
        <f t="shared" ref="L175" si="59">SUM(L166:L174)</f>
        <v>0</v>
      </c>
      <c r="M175" s="49"/>
    </row>
    <row r="176" spans="1:13" s="26" customFormat="1" ht="15.75" thickBot="1">
      <c r="A176" s="87">
        <f>A160</f>
        <v>2</v>
      </c>
      <c r="B176" s="88">
        <f>B160</f>
        <v>4</v>
      </c>
      <c r="C176" s="89" t="s">
        <v>4</v>
      </c>
      <c r="D176" s="90"/>
      <c r="E176" s="91"/>
      <c r="F176" s="92">
        <f>F164+F175</f>
        <v>1355</v>
      </c>
      <c r="G176" s="92">
        <f t="shared" ref="G176" si="60">G164+G175</f>
        <v>21.02</v>
      </c>
      <c r="H176" s="92">
        <f t="shared" ref="H176" si="61">H164+H175</f>
        <v>16.97</v>
      </c>
      <c r="I176" s="92">
        <f t="shared" ref="I176" si="62">I164+I175</f>
        <v>147.23000000000002</v>
      </c>
      <c r="J176" s="92">
        <f t="shared" ref="J176:L176" si="63">J164+J175</f>
        <v>801</v>
      </c>
      <c r="K176" s="92"/>
      <c r="L176" s="92">
        <f t="shared" si="63"/>
        <v>0</v>
      </c>
      <c r="M176" s="49">
        <v>177</v>
      </c>
    </row>
    <row r="177" spans="1:13" s="39" customFormat="1" ht="14.25" customHeight="1">
      <c r="A177" s="79">
        <v>2</v>
      </c>
      <c r="B177" s="80">
        <v>5</v>
      </c>
      <c r="C177" s="117" t="s">
        <v>15</v>
      </c>
      <c r="D177" s="94"/>
      <c r="E177" s="83" t="s">
        <v>94</v>
      </c>
      <c r="F177" s="84">
        <v>250</v>
      </c>
      <c r="G177" s="84">
        <v>5.85</v>
      </c>
      <c r="H177" s="84">
        <v>5.81</v>
      </c>
      <c r="I177" s="84">
        <v>19.989999999999998</v>
      </c>
      <c r="J177" s="84">
        <v>155</v>
      </c>
      <c r="K177" s="85">
        <v>39</v>
      </c>
      <c r="L177" s="84"/>
      <c r="M177" s="37"/>
    </row>
    <row r="178" spans="1:13" s="39" customFormat="1" ht="15">
      <c r="A178" s="40"/>
      <c r="B178" s="41"/>
      <c r="C178" s="95"/>
      <c r="D178" s="96"/>
      <c r="E178" s="36" t="s">
        <v>46</v>
      </c>
      <c r="F178" s="37">
        <v>200</v>
      </c>
      <c r="G178" s="37">
        <v>0.2</v>
      </c>
      <c r="H178" s="37">
        <v>0</v>
      </c>
      <c r="I178" s="37">
        <v>6.5</v>
      </c>
      <c r="J178" s="37">
        <v>26.8</v>
      </c>
      <c r="K178" s="38"/>
      <c r="L178" s="37"/>
      <c r="M178" s="37"/>
    </row>
    <row r="179" spans="1:13" s="39" customFormat="1" ht="15">
      <c r="A179" s="40"/>
      <c r="B179" s="41"/>
      <c r="C179" s="95"/>
      <c r="D179" s="77"/>
      <c r="E179" s="36" t="s">
        <v>32</v>
      </c>
      <c r="F179" s="37" t="s">
        <v>41</v>
      </c>
      <c r="G179" s="37">
        <v>0.4</v>
      </c>
      <c r="H179" s="37">
        <v>0</v>
      </c>
      <c r="I179" s="37">
        <v>2.7</v>
      </c>
      <c r="J179" s="37">
        <v>12.9</v>
      </c>
      <c r="K179" s="38">
        <v>1</v>
      </c>
      <c r="L179" s="37"/>
      <c r="M179" s="37"/>
    </row>
    <row r="180" spans="1:13" s="39" customFormat="1" ht="15">
      <c r="A180" s="40"/>
      <c r="B180" s="41"/>
      <c r="C180" s="95"/>
      <c r="D180" s="77"/>
      <c r="E180" s="36" t="s">
        <v>42</v>
      </c>
      <c r="F180" s="37">
        <v>100</v>
      </c>
      <c r="G180" s="37">
        <v>0.4</v>
      </c>
      <c r="H180" s="37">
        <v>0.4</v>
      </c>
      <c r="I180" s="37">
        <v>9.8000000000000007</v>
      </c>
      <c r="J180" s="37">
        <v>47</v>
      </c>
      <c r="K180" s="38"/>
      <c r="L180" s="37"/>
      <c r="M180" s="37"/>
    </row>
    <row r="181" spans="1:13" s="39" customFormat="1" ht="15" hidden="1">
      <c r="A181" s="40"/>
      <c r="B181" s="41"/>
      <c r="C181" s="95"/>
      <c r="D181" s="96"/>
      <c r="E181" s="36"/>
      <c r="F181" s="37"/>
      <c r="G181" s="37"/>
      <c r="H181" s="37"/>
      <c r="I181" s="37"/>
      <c r="J181" s="37"/>
      <c r="K181" s="38"/>
      <c r="L181" s="37"/>
      <c r="M181" s="37"/>
    </row>
    <row r="182" spans="1:13" s="39" customFormat="1" ht="15">
      <c r="A182" s="40"/>
      <c r="B182" s="41"/>
      <c r="C182" s="95"/>
      <c r="D182" s="96"/>
      <c r="E182" s="36"/>
      <c r="F182" s="37"/>
      <c r="G182" s="37"/>
      <c r="H182" s="37"/>
      <c r="I182" s="37"/>
      <c r="J182" s="37"/>
      <c r="K182" s="38"/>
      <c r="L182" s="37"/>
      <c r="M182" s="37"/>
    </row>
    <row r="183" spans="1:13" s="39" customFormat="1" ht="15.75" customHeight="1">
      <c r="A183" s="44"/>
      <c r="B183" s="45"/>
      <c r="C183" s="115"/>
      <c r="D183" s="47" t="s">
        <v>20</v>
      </c>
      <c r="E183" s="48"/>
      <c r="F183" s="49">
        <f>SUM(F177:F182)</f>
        <v>550</v>
      </c>
      <c r="G183" s="49">
        <f>SUM(G177:G182)</f>
        <v>6.8500000000000005</v>
      </c>
      <c r="H183" s="49">
        <f>SUM(H177:H182)</f>
        <v>6.21</v>
      </c>
      <c r="I183" s="49">
        <f>SUM(I177:I182)</f>
        <v>38.989999999999995</v>
      </c>
      <c r="J183" s="49">
        <f>SUM(J177:J182)</f>
        <v>241.70000000000002</v>
      </c>
      <c r="K183" s="50"/>
      <c r="L183" s="49">
        <f>SUM(L177:L182)</f>
        <v>0</v>
      </c>
      <c r="M183" s="49"/>
    </row>
    <row r="184" spans="1:13" s="39" customFormat="1" ht="15">
      <c r="A184" s="32">
        <f>A177</f>
        <v>2</v>
      </c>
      <c r="B184" s="33">
        <f>B177</f>
        <v>5</v>
      </c>
      <c r="C184" s="76" t="s">
        <v>17</v>
      </c>
      <c r="D184" s="77" t="s">
        <v>53</v>
      </c>
      <c r="E184" s="36" t="s">
        <v>40</v>
      </c>
      <c r="F184" s="37">
        <v>70</v>
      </c>
      <c r="G184" s="37">
        <v>1</v>
      </c>
      <c r="H184" s="37">
        <v>4</v>
      </c>
      <c r="I184" s="37">
        <v>5.9</v>
      </c>
      <c r="J184" s="37">
        <v>63.3</v>
      </c>
      <c r="K184" s="38">
        <v>33</v>
      </c>
      <c r="L184" s="37"/>
      <c r="M184" s="37"/>
    </row>
    <row r="185" spans="1:13" s="39" customFormat="1" ht="15">
      <c r="A185" s="40"/>
      <c r="B185" s="41"/>
      <c r="C185" s="95"/>
      <c r="D185" s="77" t="s">
        <v>18</v>
      </c>
      <c r="E185" s="36" t="s">
        <v>75</v>
      </c>
      <c r="F185" s="37">
        <v>250</v>
      </c>
      <c r="G185" s="37">
        <v>23.1</v>
      </c>
      <c r="H185" s="37">
        <v>16.399999999999999</v>
      </c>
      <c r="I185" s="37">
        <v>57</v>
      </c>
      <c r="J185" s="37">
        <v>467.7</v>
      </c>
      <c r="K185" s="38" t="s">
        <v>39</v>
      </c>
      <c r="L185" s="37"/>
      <c r="M185" s="37"/>
    </row>
    <row r="186" spans="1:13" s="39" customFormat="1" ht="15">
      <c r="A186" s="40"/>
      <c r="B186" s="41"/>
      <c r="C186" s="95"/>
      <c r="D186" s="77" t="s">
        <v>56</v>
      </c>
      <c r="E186" s="36" t="s">
        <v>68</v>
      </c>
      <c r="F186" s="37">
        <v>100</v>
      </c>
      <c r="G186" s="37">
        <v>23.2</v>
      </c>
      <c r="H186" s="37">
        <v>24.4</v>
      </c>
      <c r="I186" s="37">
        <v>6.3</v>
      </c>
      <c r="J186" s="37">
        <v>337</v>
      </c>
      <c r="K186" s="38">
        <v>272</v>
      </c>
      <c r="L186" s="37"/>
      <c r="M186" s="122"/>
    </row>
    <row r="187" spans="1:13" s="39" customFormat="1" ht="15">
      <c r="A187" s="40"/>
      <c r="B187" s="41"/>
      <c r="C187" s="95"/>
      <c r="D187" s="77" t="s">
        <v>57</v>
      </c>
      <c r="E187" s="36" t="s">
        <v>83</v>
      </c>
      <c r="F187" s="37">
        <v>180</v>
      </c>
      <c r="G187" s="37">
        <v>9.6999999999999993</v>
      </c>
      <c r="H187" s="37">
        <v>6.5</v>
      </c>
      <c r="I187" s="37">
        <v>43.8</v>
      </c>
      <c r="J187" s="37">
        <v>272</v>
      </c>
      <c r="K187" s="38">
        <v>323</v>
      </c>
      <c r="L187" s="37"/>
      <c r="M187" s="37"/>
    </row>
    <row r="188" spans="1:13" s="39" customFormat="1" ht="15">
      <c r="A188" s="40"/>
      <c r="B188" s="41"/>
      <c r="C188" s="95"/>
      <c r="D188" s="77" t="s">
        <v>19</v>
      </c>
      <c r="E188" s="36" t="s">
        <v>28</v>
      </c>
      <c r="F188" s="37">
        <v>200</v>
      </c>
      <c r="G188" s="37">
        <v>0</v>
      </c>
      <c r="H188" s="37">
        <v>0</v>
      </c>
      <c r="I188" s="37">
        <v>14.6</v>
      </c>
      <c r="J188" s="37">
        <v>58.1</v>
      </c>
      <c r="K188" s="38">
        <v>349</v>
      </c>
      <c r="L188" s="37"/>
      <c r="M188" s="37"/>
    </row>
    <row r="189" spans="1:13" s="39" customFormat="1" ht="15">
      <c r="A189" s="40"/>
      <c r="B189" s="41"/>
      <c r="C189" s="95"/>
      <c r="D189" s="77" t="s">
        <v>16</v>
      </c>
      <c r="E189" s="36" t="s">
        <v>79</v>
      </c>
      <c r="F189" s="37">
        <v>50</v>
      </c>
      <c r="G189" s="37">
        <v>0.4</v>
      </c>
      <c r="H189" s="37">
        <v>0</v>
      </c>
      <c r="I189" s="37">
        <v>2.7</v>
      </c>
      <c r="J189" s="37">
        <v>12.9</v>
      </c>
      <c r="K189" s="38">
        <v>1</v>
      </c>
      <c r="L189" s="37"/>
      <c r="M189" s="37"/>
    </row>
    <row r="190" spans="1:13" s="27" customFormat="1" ht="15" hidden="1">
      <c r="A190" s="58"/>
      <c r="B190" s="51"/>
      <c r="C190" s="52"/>
      <c r="D190" s="57"/>
      <c r="E190" s="54"/>
      <c r="F190" s="55"/>
      <c r="G190" s="55"/>
      <c r="H190" s="55"/>
      <c r="I190" s="55"/>
      <c r="J190" s="55"/>
      <c r="K190" s="56"/>
      <c r="L190" s="55"/>
      <c r="M190" s="72"/>
    </row>
    <row r="191" spans="1:13" s="27" customFormat="1" ht="15" hidden="1">
      <c r="A191" s="58"/>
      <c r="B191" s="51"/>
      <c r="C191" s="52"/>
      <c r="D191" s="53"/>
      <c r="E191" s="54"/>
      <c r="F191" s="55"/>
      <c r="G191" s="55"/>
      <c r="H191" s="55"/>
      <c r="I191" s="55"/>
      <c r="J191" s="55"/>
      <c r="K191" s="56"/>
      <c r="L191" s="55"/>
      <c r="M191" s="72"/>
    </row>
    <row r="192" spans="1:13" s="27" customFormat="1" ht="15">
      <c r="A192" s="58"/>
      <c r="B192" s="51"/>
      <c r="C192" s="52"/>
      <c r="D192" s="53"/>
      <c r="E192" s="54"/>
      <c r="F192" s="55"/>
      <c r="G192" s="55"/>
      <c r="H192" s="55"/>
      <c r="I192" s="55"/>
      <c r="J192" s="55"/>
      <c r="K192" s="56"/>
      <c r="L192" s="55"/>
      <c r="M192" s="72"/>
    </row>
    <row r="193" spans="1:13" ht="15">
      <c r="A193" s="8"/>
      <c r="B193" s="5"/>
      <c r="C193" s="3"/>
      <c r="D193" s="6" t="s">
        <v>20</v>
      </c>
      <c r="E193" s="4"/>
      <c r="F193" s="7">
        <f>SUM(F184:F192)</f>
        <v>850</v>
      </c>
      <c r="G193" s="7">
        <f t="shared" ref="G193:J193" si="64">SUM(G184:G192)</f>
        <v>57.4</v>
      </c>
      <c r="H193" s="7">
        <f t="shared" si="64"/>
        <v>51.3</v>
      </c>
      <c r="I193" s="7">
        <f t="shared" si="64"/>
        <v>130.29999999999998</v>
      </c>
      <c r="J193" s="7">
        <f t="shared" si="64"/>
        <v>1211</v>
      </c>
      <c r="K193" s="9"/>
      <c r="L193" s="7">
        <f t="shared" ref="L193" si="65">SUM(L184:L192)</f>
        <v>0</v>
      </c>
      <c r="M193" s="64"/>
    </row>
    <row r="194" spans="1:13" s="27" customFormat="1" ht="15.75" thickBot="1">
      <c r="A194" s="136">
        <f>A177</f>
        <v>2</v>
      </c>
      <c r="B194" s="137">
        <f>B177</f>
        <v>5</v>
      </c>
      <c r="C194" s="132" t="s">
        <v>4</v>
      </c>
      <c r="D194" s="133"/>
      <c r="E194" s="134"/>
      <c r="F194" s="69">
        <f>F183+F193</f>
        <v>1400</v>
      </c>
      <c r="G194" s="69">
        <f t="shared" ref="G194" si="66">G183+G193</f>
        <v>64.25</v>
      </c>
      <c r="H194" s="69">
        <f t="shared" ref="H194" si="67">H183+H193</f>
        <v>57.51</v>
      </c>
      <c r="I194" s="69">
        <f t="shared" ref="I194" si="68">I183+I193</f>
        <v>169.28999999999996</v>
      </c>
      <c r="J194" s="69">
        <f t="shared" ref="J194:L194" si="69">J183+J193</f>
        <v>1452.7</v>
      </c>
      <c r="K194" s="69"/>
      <c r="L194" s="69">
        <f t="shared" si="69"/>
        <v>0</v>
      </c>
      <c r="M194" s="138">
        <v>177</v>
      </c>
    </row>
    <row r="195" spans="1:13" ht="13.5" thickBot="1">
      <c r="A195" s="10"/>
      <c r="B195" s="11"/>
      <c r="C195" s="78" t="s">
        <v>5</v>
      </c>
      <c r="D195" s="78"/>
      <c r="E195" s="78"/>
      <c r="F195" s="12">
        <f>(F23+F44+F64+F83+F102+F122+F141+F159+F176+F194)/(IF(F23=0,0,1)+IF(F44=0,0,1)+IF(F64=0,0,1)+IF(F83=0,0,1)+IF(F102=0,0,1)+IF(F122=0,0,1)+IF(F141=0,0,1)+IF(F159=0,0,1)+IF(F176=0,0,1)+IF(F194=0,0,1))</f>
        <v>1438.5</v>
      </c>
      <c r="G195" s="12">
        <f>(G23+G44+G64+G83+G102+G122+G141+G159+G176+G194)/(IF(G23=0,0,1)+IF(G44=0,0,1)+IF(G64=0,0,1)+IF(G83=0,0,1)+IF(G102=0,0,1)+IF(G122=0,0,1)+IF(G141=0,0,1)+IF(G159=0,0,1)+IF(G176=0,0,1)+IF(G194=0,0,1))</f>
        <v>35.08</v>
      </c>
      <c r="H195" s="12">
        <f>(H23+H44+H64+H83+H102+H122+H141+H159+H176+H194)/(IF(H23=0,0,1)+IF(H44=0,0,1)+IF(H64=0,0,1)+IF(H83=0,0,1)+IF(H102=0,0,1)+IF(H122=0,0,1)+IF(H141=0,0,1)+IF(H159=0,0,1)+IF(H176=0,0,1)+IF(H194=0,0,1))</f>
        <v>35.39</v>
      </c>
      <c r="I195" s="12">
        <f>(I23+I44+I64+I83+I102+I122+I141+I159+I176+I194)/(IF(I23=0,0,1)+IF(I44=0,0,1)+IF(I64=0,0,1)+IF(I83=0,0,1)+IF(I102=0,0,1)+IF(I122=0,0,1)+IF(I141=0,0,1)+IF(I159=0,0,1)+IF(I176=0,0,1)+IF(I194=0,0,1))</f>
        <v>138.27850000000001</v>
      </c>
      <c r="J195" s="12">
        <f>(J23+J44+J64+J83+J102+J122+J141+J159+J176+J194)/(IF(J23=0,0,1)+IF(J44=0,0,1)+IF(J64=0,0,1)+IF(J83=0,0,1)+IF(J102=0,0,1)+IF(J122=0,0,1)+IF(J141=0,0,1)+IF(J159=0,0,1)+IF(J176=0,0,1)+IF(J194=0,0,1))</f>
        <v>1007.951</v>
      </c>
      <c r="K195" s="12"/>
      <c r="L195" s="12" t="e">
        <f>(L23+L44+L64+L83+L102+L122+L141+L159+L176+L194)/(IF(L23=0,0,1)+IF(L44=0,0,1)+IF(L64=0,0,1)+IF(L83=0,0,1)+IF(L102=0,0,1)+IF(L122=0,0,1)+IF(L141=0,0,1)+IF(L159=0,0,1)+IF(L176=0,0,1)+IF(L194=0,0,1))</f>
        <v>#DIV/0!</v>
      </c>
      <c r="M195" s="131">
        <v>177</v>
      </c>
    </row>
    <row r="196" spans="1:13">
      <c r="M196" s="73"/>
    </row>
  </sheetData>
  <mergeCells count="11">
    <mergeCell ref="C83:D83"/>
    <mergeCell ref="C102:D102"/>
    <mergeCell ref="C23:D23"/>
    <mergeCell ref="C195:E195"/>
    <mergeCell ref="C194:D194"/>
    <mergeCell ref="C122:D122"/>
    <mergeCell ref="C141:D141"/>
    <mergeCell ref="C159:D159"/>
    <mergeCell ref="C176:D176"/>
    <mergeCell ref="C44:D44"/>
    <mergeCell ref="C64:D6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2025-08-31T02:48:33Z</cp:lastPrinted>
  <dcterms:created xsi:type="dcterms:W3CDTF">2022-05-16T14:23:56Z</dcterms:created>
  <dcterms:modified xsi:type="dcterms:W3CDTF">2025-08-31T02:49:56Z</dcterms:modified>
</cp:coreProperties>
</file>