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showInkAnnotation="0"/>
  <bookViews>
    <workbookView xWindow="0" yWindow="0" windowWidth="20730" windowHeight="1174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F61" i="1"/>
  <c r="F62"/>
  <c r="F43"/>
  <c r="F23"/>
  <c r="F22"/>
  <c r="G12"/>
  <c r="J61"/>
  <c r="I61"/>
  <c r="H61"/>
  <c r="G61"/>
  <c r="J42"/>
  <c r="I42"/>
  <c r="H42"/>
  <c r="G42"/>
  <c r="F42"/>
  <c r="J22"/>
  <c r="I22"/>
  <c r="H22"/>
  <c r="G22"/>
  <c r="G88"/>
  <c r="F88"/>
  <c r="F12"/>
  <c r="B189" l="1"/>
  <c r="A189"/>
  <c r="L188"/>
  <c r="J188"/>
  <c r="I188"/>
  <c r="H188"/>
  <c r="G188"/>
  <c r="F188"/>
  <c r="B179"/>
  <c r="A179"/>
  <c r="L178"/>
  <c r="J178"/>
  <c r="I178"/>
  <c r="I189" s="1"/>
  <c r="H178"/>
  <c r="G178"/>
  <c r="F178"/>
  <c r="B171"/>
  <c r="A171"/>
  <c r="L170"/>
  <c r="J170"/>
  <c r="I170"/>
  <c r="H170"/>
  <c r="G170"/>
  <c r="F170"/>
  <c r="B161"/>
  <c r="A161"/>
  <c r="L160"/>
  <c r="J160"/>
  <c r="I160"/>
  <c r="I171" s="1"/>
  <c r="H160"/>
  <c r="G160"/>
  <c r="F160"/>
  <c r="B155"/>
  <c r="A155"/>
  <c r="L154"/>
  <c r="J154"/>
  <c r="I154"/>
  <c r="H154"/>
  <c r="G154"/>
  <c r="F154"/>
  <c r="B145"/>
  <c r="A145"/>
  <c r="L144"/>
  <c r="J144"/>
  <c r="I144"/>
  <c r="H144"/>
  <c r="G144"/>
  <c r="F144"/>
  <c r="B137"/>
  <c r="A137"/>
  <c r="L136"/>
  <c r="J136"/>
  <c r="I136"/>
  <c r="H136"/>
  <c r="G136"/>
  <c r="F136"/>
  <c r="B127"/>
  <c r="A127"/>
  <c r="L126"/>
  <c r="J126"/>
  <c r="I126"/>
  <c r="H126"/>
  <c r="G126"/>
  <c r="F126"/>
  <c r="B118"/>
  <c r="A118"/>
  <c r="L117"/>
  <c r="J117"/>
  <c r="I117"/>
  <c r="H117"/>
  <c r="G117"/>
  <c r="F117"/>
  <c r="B108"/>
  <c r="A108"/>
  <c r="L107"/>
  <c r="J107"/>
  <c r="I107"/>
  <c r="H107"/>
  <c r="G107"/>
  <c r="F107"/>
  <c r="B99"/>
  <c r="A99"/>
  <c r="L98"/>
  <c r="J98"/>
  <c r="I98"/>
  <c r="H98"/>
  <c r="G98"/>
  <c r="F98"/>
  <c r="B89"/>
  <c r="A89"/>
  <c r="L88"/>
  <c r="J88"/>
  <c r="I88"/>
  <c r="H88"/>
  <c r="B81"/>
  <c r="A81"/>
  <c r="L80"/>
  <c r="J80"/>
  <c r="I80"/>
  <c r="H80"/>
  <c r="G80"/>
  <c r="F80"/>
  <c r="F81" s="1"/>
  <c r="B71"/>
  <c r="A71"/>
  <c r="L70"/>
  <c r="J70"/>
  <c r="I70"/>
  <c r="I81" s="1"/>
  <c r="H70"/>
  <c r="G70"/>
  <c r="F70"/>
  <c r="B62"/>
  <c r="A62"/>
  <c r="L61"/>
  <c r="A52"/>
  <c r="L50"/>
  <c r="J50"/>
  <c r="I50"/>
  <c r="H50"/>
  <c r="G50"/>
  <c r="F50"/>
  <c r="B43"/>
  <c r="A43"/>
  <c r="L42"/>
  <c r="L31"/>
  <c r="J31"/>
  <c r="I31"/>
  <c r="H31"/>
  <c r="G31"/>
  <c r="F31"/>
  <c r="A23"/>
  <c r="L22"/>
  <c r="B13"/>
  <c r="A13"/>
  <c r="L12"/>
  <c r="J12"/>
  <c r="I12"/>
  <c r="H12"/>
  <c r="I99" l="1"/>
  <c r="H171"/>
  <c r="H155"/>
  <c r="H137"/>
  <c r="I137"/>
  <c r="I62"/>
  <c r="L171"/>
  <c r="G137"/>
  <c r="L137"/>
  <c r="L118"/>
  <c r="L189"/>
  <c r="L155"/>
  <c r="L99"/>
  <c r="L81"/>
  <c r="J189"/>
  <c r="G189"/>
  <c r="H189"/>
  <c r="F189"/>
  <c r="J171"/>
  <c r="G171"/>
  <c r="F171"/>
  <c r="G155"/>
  <c r="J155"/>
  <c r="I155"/>
  <c r="F155"/>
  <c r="J137"/>
  <c r="F137"/>
  <c r="I118"/>
  <c r="H118"/>
  <c r="J118"/>
  <c r="G118"/>
  <c r="F118"/>
  <c r="H99"/>
  <c r="J99"/>
  <c r="G99"/>
  <c r="F99"/>
  <c r="J81"/>
  <c r="H81"/>
  <c r="G81"/>
  <c r="L62"/>
  <c r="J62"/>
  <c r="H62"/>
  <c r="G62"/>
  <c r="I43"/>
  <c r="H43"/>
  <c r="G43"/>
  <c r="J43"/>
  <c r="L43"/>
  <c r="L23"/>
  <c r="J23"/>
  <c r="I23"/>
  <c r="H23"/>
  <c r="G23"/>
  <c r="I190" l="1"/>
  <c r="H190"/>
  <c r="G190"/>
  <c r="J190"/>
  <c r="L190"/>
  <c r="F190"/>
</calcChain>
</file>

<file path=xl/sharedStrings.xml><?xml version="1.0" encoding="utf-8"?>
<sst xmlns="http://schemas.openxmlformats.org/spreadsheetml/2006/main" count="236" uniqueCount="100">
  <si>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</si>
  <si>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</si>
  <si>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</si>
  <si>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</si>
  <si>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</si>
  <si>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</si>
  <si>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</si>
  <si>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</si>
  <si>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</si>
  <si>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</si>
  <si>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</si>
  <si>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</si>
  <si>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</si>
  <si>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</si>
  <si>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</si>
  <si>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Завтрак</t>
  </si>
  <si>
    <t>хлеб</t>
  </si>
  <si>
    <t>Обед</t>
  </si>
  <si>
    <t>1 блюдо</t>
  </si>
  <si>
    <t>напиток</t>
  </si>
  <si>
    <t>итого</t>
  </si>
  <si>
    <t>Вес блюда, г</t>
  </si>
  <si>
    <t>Цена</t>
  </si>
  <si>
    <t>Макароны отварные</t>
  </si>
  <si>
    <t>Каша рисовая рассыпчатая</t>
  </si>
  <si>
    <t>компот</t>
  </si>
  <si>
    <t>Плов с мясом кур</t>
  </si>
  <si>
    <t>чай с сахаром</t>
  </si>
  <si>
    <t>филиал МБОУ "Жариковская СОШ ПМО"  в с. Богуславка</t>
  </si>
  <si>
    <t>3-7 лет ГКП</t>
  </si>
  <si>
    <t>суп молочный с макаронными изделиями</t>
  </si>
  <si>
    <t>суп с рыбными консервами</t>
  </si>
  <si>
    <t>пюре гороховое</t>
  </si>
  <si>
    <t>обед</t>
  </si>
  <si>
    <t>завтрак</t>
  </si>
  <si>
    <t>Борщ со сметаной на курином бульоне</t>
  </si>
  <si>
    <t>Гуляш из отварного мяса</t>
  </si>
  <si>
    <t>Компот</t>
  </si>
  <si>
    <t>Каша молочная манная</t>
  </si>
  <si>
    <t>Чай с сахаром</t>
  </si>
  <si>
    <t>Хлеб</t>
  </si>
  <si>
    <t>Сок Фруктовый</t>
  </si>
  <si>
    <t>Каша гречневая рассыпчатая</t>
  </si>
  <si>
    <t>Каша молочная пшеничная</t>
  </si>
  <si>
    <t>Суп гречневый с мясом кур</t>
  </si>
  <si>
    <t>Каша молочная пшенная</t>
  </si>
  <si>
    <t>Каша молочная рисовая</t>
  </si>
  <si>
    <t>Печень по -строгоновски</t>
  </si>
  <si>
    <t>Пюре картофельное</t>
  </si>
  <si>
    <t>Суп гороховый на курином бульоне</t>
  </si>
  <si>
    <t>Рассольник Ленинградский со сметаной на курин бульоне</t>
  </si>
  <si>
    <t>Рыба тушеная с овощами</t>
  </si>
  <si>
    <t>Жаркое с мясом кур</t>
  </si>
  <si>
    <t xml:space="preserve">утверждаю:руководитель учреждения                                                                                                                              </t>
  </si>
  <si>
    <t>Савельева М А</t>
  </si>
  <si>
    <t>Чай с молоком</t>
  </si>
  <si>
    <t>Свекольник со сметаной на курином бульоне</t>
  </si>
  <si>
    <t>54-27с</t>
  </si>
  <si>
    <t>54-1хн</t>
  </si>
  <si>
    <t>54-2гн</t>
  </si>
  <si>
    <t>54-1г</t>
  </si>
  <si>
    <t>54-4г</t>
  </si>
  <si>
    <t>54-6г</t>
  </si>
  <si>
    <t>54-8с</t>
  </si>
  <si>
    <t>54-16м</t>
  </si>
  <si>
    <t>54-11г</t>
  </si>
  <si>
    <t>54-3с</t>
  </si>
  <si>
    <t>54,12м</t>
  </si>
  <si>
    <t>54-18с</t>
  </si>
  <si>
    <t>54,6с</t>
  </si>
  <si>
    <t>54,1г</t>
  </si>
  <si>
    <t>54-5м</t>
  </si>
  <si>
    <t>54-19к</t>
  </si>
  <si>
    <t>биточки мясные куриные</t>
  </si>
  <si>
    <t>54,28м</t>
  </si>
  <si>
    <t>54-13к</t>
  </si>
  <si>
    <t>Биточки мясные куриные</t>
  </si>
  <si>
    <t>54,18к</t>
  </si>
  <si>
    <t>54-27к</t>
  </si>
  <si>
    <t>яблоко свежее</t>
  </si>
  <si>
    <t>каша молочная манная</t>
  </si>
  <si>
    <t>каша молочная ячневая</t>
  </si>
  <si>
    <t xml:space="preserve">хлеб </t>
  </si>
  <si>
    <t>масло порциями</t>
  </si>
  <si>
    <t xml:space="preserve">Хлеб </t>
  </si>
  <si>
    <t xml:space="preserve">Чай с сахаром </t>
  </si>
  <si>
    <t>гарнир</t>
  </si>
  <si>
    <t>2 блюдо</t>
  </si>
  <si>
    <t>яблоко</t>
  </si>
  <si>
    <t>куриный бульон с гренками</t>
  </si>
  <si>
    <t>Рагу из овощей</t>
  </si>
  <si>
    <t>каша гречневая рассыпчатая с маслом</t>
  </si>
  <si>
    <t>вермишель отварная с маслом</t>
  </si>
  <si>
    <t>Каша молочная ячневая</t>
  </si>
  <si>
    <t>суп картофельный с макаронными изделиями</t>
  </si>
  <si>
    <t>суп овощной со сметаной</t>
  </si>
  <si>
    <t>салат из свеклы</t>
  </si>
  <si>
    <t>Суп картофельный с клецками</t>
  </si>
  <si>
    <t>хл пшеничный в/с</t>
  </si>
  <si>
    <t>салат из свеклы с зеленым горошок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</si>
</sst>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rgb="FFFF0000"/>
      <name val="Arial"/>
      <family val="2"/>
      <charset val="204"/>
    </font>
    <font>
      <sz val="11"/>
      <color rgb="FFFF0000"/>
      <name val="Calibri"/>
      <scheme val="minor"/>
    </font>
    <font>
      <sz val="10"/>
      <name val="Arial"/>
      <family val="2"/>
      <charset val="204"/>
    </font>
    <font>
      <sz val="11"/>
      <name val="Calibri"/>
      <family val="2"/>
      <charset val="204"/>
      <scheme val="minor"/>
    </font>
    <font>
      <i/>
      <sz val="11"/>
      <name val="Calibri"/>
      <family val="2"/>
      <charset val="204"/>
      <scheme val="minor"/>
    </font>
    <font>
      <b/>
      <sz val="10"/>
      <name val="Arial"/>
      <family val="2"/>
      <charset val="204"/>
    </font>
    <font>
      <b/>
      <sz val="11"/>
      <name val="Calibri"/>
      <family val="2"/>
      <charset val="204"/>
      <scheme val="minor"/>
    </font>
    <font>
      <sz val="1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5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6" xfId="0" applyBorder="1"/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9" xfId="0" applyFont="1" applyBorder="1"/>
    <xf numFmtId="0" fontId="2" fillId="0" borderId="10" xfId="0" applyFont="1" applyBorder="1"/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6" fillId="0" borderId="0" xfId="0" applyFont="1" applyAlignment="1">
      <alignment horizontal="left" vertical="center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0" fillId="2" borderId="2" xfId="0" applyFont="1" applyFill="1" applyBorder="1" applyAlignment="1" applyProtection="1">
      <alignment vertical="top" wrapText="1"/>
      <protection locked="0"/>
    </xf>
    <xf numFmtId="0" fontId="10" fillId="2" borderId="2" xfId="0" applyFont="1" applyFill="1" applyBorder="1" applyAlignment="1" applyProtection="1">
      <alignment horizontal="center" vertical="top" wrapText="1"/>
      <protection locked="0"/>
    </xf>
    <xf numFmtId="0" fontId="10" fillId="2" borderId="17" xfId="0" applyFont="1" applyFill="1" applyBorder="1" applyAlignment="1" applyProtection="1">
      <alignment horizontal="center" vertical="top" wrapText="1"/>
      <protection locked="0"/>
    </xf>
    <xf numFmtId="0" fontId="10" fillId="0" borderId="7" xfId="0" applyFont="1" applyBorder="1" applyAlignment="1">
      <alignment horizontal="center"/>
    </xf>
    <xf numFmtId="0" fontId="11" fillId="0" borderId="6" xfId="0" applyFont="1" applyBorder="1"/>
    <xf numFmtId="0" fontId="11" fillId="2" borderId="2" xfId="0" applyFont="1" applyFill="1" applyBorder="1" applyProtection="1">
      <protection locked="0"/>
    </xf>
    <xf numFmtId="0" fontId="10" fillId="0" borderId="6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3" fillId="0" borderId="2" xfId="0" applyFont="1" applyBorder="1"/>
    <xf numFmtId="0" fontId="13" fillId="0" borderId="5" xfId="0" applyFont="1" applyBorder="1"/>
    <xf numFmtId="0" fontId="12" fillId="0" borderId="7" xfId="0" applyFont="1" applyBorder="1" applyAlignment="1">
      <alignment horizontal="center"/>
    </xf>
    <xf numFmtId="0" fontId="13" fillId="0" borderId="6" xfId="0" applyFont="1" applyBorder="1"/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0" borderId="6" xfId="0" applyFont="1" applyBorder="1" applyAlignment="1">
      <alignment horizontal="center"/>
    </xf>
    <xf numFmtId="0" fontId="13" fillId="2" borderId="2" xfId="0" applyFont="1" applyFill="1" applyBorder="1" applyProtection="1">
      <protection locked="0"/>
    </xf>
    <xf numFmtId="0" fontId="12" fillId="0" borderId="0" xfId="0" applyFont="1"/>
    <xf numFmtId="0" fontId="2" fillId="0" borderId="0" xfId="0" applyFont="1" applyFill="1"/>
    <xf numFmtId="0" fontId="3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center" vertical="top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0" fontId="12" fillId="2" borderId="17" xfId="0" applyFont="1" applyFill="1" applyBorder="1" applyAlignment="1" applyProtection="1">
      <alignment horizontal="center" vertical="top" wrapText="1"/>
      <protection locked="0"/>
    </xf>
    <xf numFmtId="0" fontId="12" fillId="0" borderId="19" xfId="0" applyFont="1" applyFill="1" applyBorder="1" applyAlignment="1">
      <alignment horizontal="center"/>
    </xf>
    <xf numFmtId="0" fontId="12" fillId="0" borderId="5" xfId="0" applyFont="1" applyFill="1" applyBorder="1" applyAlignment="1">
      <alignment horizontal="center"/>
    </xf>
    <xf numFmtId="0" fontId="13" fillId="0" borderId="5" xfId="0" applyFont="1" applyFill="1" applyBorder="1"/>
    <xf numFmtId="0" fontId="13" fillId="0" borderId="2" xfId="0" applyFont="1" applyFill="1" applyBorder="1"/>
    <xf numFmtId="0" fontId="12" fillId="0" borderId="2" xfId="0" applyFont="1" applyFill="1" applyBorder="1" applyAlignment="1" applyProtection="1">
      <alignment vertical="top" wrapText="1"/>
      <protection locked="0"/>
    </xf>
    <xf numFmtId="0" fontId="12" fillId="0" borderId="2" xfId="0" applyFont="1" applyFill="1" applyBorder="1" applyAlignment="1" applyProtection="1">
      <alignment horizontal="center" vertical="top" wrapText="1"/>
      <protection locked="0"/>
    </xf>
    <xf numFmtId="0" fontId="12" fillId="0" borderId="17" xfId="0" applyFont="1" applyFill="1" applyBorder="1" applyAlignment="1" applyProtection="1">
      <alignment horizontal="center" vertical="top" wrapText="1"/>
      <protection locked="0"/>
    </xf>
    <xf numFmtId="0" fontId="12" fillId="0" borderId="0" xfId="0" applyFont="1" applyFill="1"/>
    <xf numFmtId="0" fontId="12" fillId="0" borderId="16" xfId="0" applyFont="1" applyFill="1" applyBorder="1" applyAlignment="1">
      <alignment horizontal="center"/>
    </xf>
    <xf numFmtId="0" fontId="12" fillId="0" borderId="7" xfId="0" applyFont="1" applyFill="1" applyBorder="1" applyAlignment="1">
      <alignment horizontal="center"/>
    </xf>
    <xf numFmtId="0" fontId="13" fillId="0" borderId="6" xfId="0" applyFont="1" applyFill="1" applyBorder="1"/>
    <xf numFmtId="0" fontId="13" fillId="0" borderId="2" xfId="0" applyFont="1" applyFill="1" applyBorder="1" applyProtection="1">
      <protection locked="0"/>
    </xf>
    <xf numFmtId="0" fontId="12" fillId="0" borderId="18" xfId="0" applyFont="1" applyFill="1" applyBorder="1" applyAlignment="1">
      <alignment horizontal="center"/>
    </xf>
    <xf numFmtId="0" fontId="12" fillId="0" borderId="8" xfId="0" applyFont="1" applyFill="1" applyBorder="1" applyAlignment="1">
      <alignment horizontal="center"/>
    </xf>
    <xf numFmtId="0" fontId="13" fillId="0" borderId="4" xfId="0" applyFont="1" applyFill="1" applyBorder="1"/>
    <xf numFmtId="0" fontId="14" fillId="0" borderId="2" xfId="0" applyFont="1" applyFill="1" applyBorder="1" applyAlignment="1" applyProtection="1">
      <alignment horizontal="right"/>
      <protection locked="0"/>
    </xf>
    <xf numFmtId="0" fontId="12" fillId="0" borderId="2" xfId="0" applyFont="1" applyFill="1" applyBorder="1" applyAlignment="1">
      <alignment vertical="top" wrapText="1"/>
    </xf>
    <xf numFmtId="0" fontId="12" fillId="0" borderId="2" xfId="0" applyFont="1" applyFill="1" applyBorder="1" applyAlignment="1">
      <alignment horizontal="center" vertical="top" wrapText="1"/>
    </xf>
    <xf numFmtId="0" fontId="12" fillId="0" borderId="17" xfId="0" applyFont="1" applyFill="1" applyBorder="1" applyAlignment="1">
      <alignment horizontal="center" vertical="top" wrapText="1"/>
    </xf>
    <xf numFmtId="0" fontId="12" fillId="0" borderId="12" xfId="0" applyFont="1" applyFill="1" applyBorder="1" applyAlignment="1">
      <alignment horizontal="center"/>
    </xf>
    <xf numFmtId="0" fontId="12" fillId="0" borderId="13" xfId="0" applyFont="1" applyFill="1" applyBorder="1" applyAlignment="1">
      <alignment horizontal="center"/>
    </xf>
    <xf numFmtId="0" fontId="13" fillId="0" borderId="14" xfId="0" applyFont="1" applyFill="1" applyBorder="1"/>
    <xf numFmtId="0" fontId="13" fillId="0" borderId="1" xfId="0" applyFont="1" applyFill="1" applyBorder="1"/>
    <xf numFmtId="0" fontId="12" fillId="0" borderId="1" xfId="0" applyFont="1" applyFill="1" applyBorder="1" applyAlignment="1" applyProtection="1">
      <alignment vertical="top" wrapText="1"/>
      <protection locked="0"/>
    </xf>
    <xf numFmtId="0" fontId="12" fillId="0" borderId="1" xfId="0" applyFont="1" applyFill="1" applyBorder="1" applyAlignment="1" applyProtection="1">
      <alignment horizontal="center" vertical="top" wrapText="1"/>
      <protection locked="0"/>
    </xf>
    <xf numFmtId="0" fontId="12" fillId="0" borderId="15" xfId="0" applyFont="1" applyFill="1" applyBorder="1" applyAlignment="1" applyProtection="1">
      <alignment horizontal="center" vertical="top" wrapText="1"/>
      <protection locked="0"/>
    </xf>
    <xf numFmtId="0" fontId="2" fillId="0" borderId="6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0" fillId="0" borderId="14" xfId="0" applyFill="1" applyBorder="1"/>
    <xf numFmtId="0" fontId="0" fillId="0" borderId="1" xfId="0" applyFill="1" applyBorder="1"/>
    <xf numFmtId="0" fontId="2" fillId="0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Fill="1" applyBorder="1" applyAlignment="1" applyProtection="1">
      <alignment horizontal="center" vertical="top" wrapText="1"/>
      <protection locked="0"/>
    </xf>
    <xf numFmtId="0" fontId="2" fillId="0" borderId="15" xfId="0" applyFont="1" applyFill="1" applyBorder="1" applyAlignment="1" applyProtection="1">
      <alignment horizontal="center" vertical="top" wrapText="1"/>
      <protection locked="0"/>
    </xf>
    <xf numFmtId="0" fontId="0" fillId="0" borderId="6" xfId="0" applyFill="1" applyBorder="1"/>
    <xf numFmtId="0" fontId="0" fillId="0" borderId="2" xfId="0" applyFill="1" applyBorder="1" applyProtection="1">
      <protection locked="0"/>
    </xf>
    <xf numFmtId="0" fontId="2" fillId="0" borderId="2" xfId="0" applyFont="1" applyFill="1" applyBorder="1" applyAlignment="1" applyProtection="1">
      <alignment vertical="top" wrapText="1"/>
      <protection locked="0"/>
    </xf>
    <xf numFmtId="0" fontId="2" fillId="0" borderId="2" xfId="0" applyFont="1" applyFill="1" applyBorder="1" applyAlignment="1" applyProtection="1">
      <alignment horizontal="center" vertical="top" wrapText="1"/>
      <protection locked="0"/>
    </xf>
    <xf numFmtId="0" fontId="2" fillId="0" borderId="17" xfId="0" applyFont="1" applyFill="1" applyBorder="1" applyAlignment="1" applyProtection="1">
      <alignment horizontal="center" vertical="top" wrapText="1"/>
      <protection locked="0"/>
    </xf>
    <xf numFmtId="0" fontId="0" fillId="0" borderId="2" xfId="0" applyFill="1" applyBorder="1"/>
    <xf numFmtId="0" fontId="2" fillId="0" borderId="12" xfId="0" applyFont="1" applyFill="1" applyBorder="1" applyAlignment="1">
      <alignment horizontal="center"/>
    </xf>
    <xf numFmtId="0" fontId="2" fillId="0" borderId="13" xfId="0" applyFont="1" applyFill="1" applyBorder="1" applyAlignment="1">
      <alignment horizontal="center"/>
    </xf>
    <xf numFmtId="0" fontId="2" fillId="0" borderId="16" xfId="0" applyFont="1" applyFill="1" applyBorder="1" applyAlignment="1">
      <alignment horizontal="center"/>
    </xf>
    <xf numFmtId="0" fontId="10" fillId="0" borderId="2" xfId="0" applyFont="1" applyFill="1" applyBorder="1" applyAlignment="1" applyProtection="1">
      <alignment vertical="top" wrapText="1"/>
      <protection locked="0"/>
    </xf>
    <xf numFmtId="0" fontId="10" fillId="0" borderId="2" xfId="0" applyFont="1" applyFill="1" applyBorder="1" applyAlignment="1" applyProtection="1">
      <alignment horizontal="center" vertical="top" wrapText="1"/>
      <protection locked="0"/>
    </xf>
    <xf numFmtId="0" fontId="10" fillId="0" borderId="17" xfId="0" applyFont="1" applyFill="1" applyBorder="1" applyAlignment="1" applyProtection="1">
      <alignment horizontal="center" vertical="top" wrapText="1"/>
      <protection locked="0"/>
    </xf>
    <xf numFmtId="0" fontId="10" fillId="0" borderId="16" xfId="0" applyFont="1" applyFill="1" applyBorder="1" applyAlignment="1">
      <alignment horizontal="center"/>
    </xf>
    <xf numFmtId="0" fontId="10" fillId="0" borderId="7" xfId="0" applyFont="1" applyFill="1" applyBorder="1" applyAlignment="1">
      <alignment horizontal="center"/>
    </xf>
    <xf numFmtId="0" fontId="11" fillId="0" borderId="6" xfId="0" applyFont="1" applyFill="1" applyBorder="1"/>
    <xf numFmtId="0" fontId="11" fillId="0" borderId="2" xfId="0" applyFont="1" applyFill="1" applyBorder="1"/>
    <xf numFmtId="0" fontId="11" fillId="0" borderId="2" xfId="0" applyFont="1" applyFill="1" applyBorder="1" applyProtection="1">
      <protection locked="0"/>
    </xf>
    <xf numFmtId="0" fontId="2" fillId="0" borderId="18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0" fillId="0" borderId="4" xfId="0" applyFill="1" applyBorder="1"/>
    <xf numFmtId="0" fontId="4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Fill="1" applyBorder="1" applyAlignment="1">
      <alignment vertical="top" wrapText="1"/>
    </xf>
    <xf numFmtId="0" fontId="2" fillId="0" borderId="2" xfId="0" applyFont="1" applyFill="1" applyBorder="1" applyAlignment="1">
      <alignment horizontal="center" vertical="top" wrapText="1"/>
    </xf>
    <xf numFmtId="0" fontId="2" fillId="0" borderId="17" xfId="0" applyFont="1" applyFill="1" applyBorder="1" applyAlignment="1">
      <alignment horizontal="center" vertical="top" wrapText="1"/>
    </xf>
    <xf numFmtId="0" fontId="2" fillId="0" borderId="19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0" fillId="0" borderId="5" xfId="0" applyFill="1" applyBorder="1"/>
    <xf numFmtId="0" fontId="2" fillId="2" borderId="0" xfId="0" applyFont="1" applyFill="1" applyBorder="1" applyAlignment="1" applyProtection="1">
      <alignment wrapText="1"/>
      <protection locked="0"/>
    </xf>
    <xf numFmtId="0" fontId="3" fillId="0" borderId="0" xfId="0" applyFont="1" applyAlignment="1">
      <alignment vertical="center"/>
    </xf>
    <xf numFmtId="0" fontId="2" fillId="2" borderId="0" xfId="0" applyFont="1" applyFill="1" applyBorder="1" applyAlignment="1" applyProtection="1">
      <alignment vertical="top"/>
      <protection locked="0"/>
    </xf>
    <xf numFmtId="0" fontId="2" fillId="0" borderId="3" xfId="0" applyFont="1" applyFill="1" applyBorder="1" applyAlignment="1">
      <alignment horizontal="center" vertical="top" wrapText="1"/>
    </xf>
    <xf numFmtId="0" fontId="12" fillId="0" borderId="6" xfId="0" applyFont="1" applyFill="1" applyBorder="1" applyAlignment="1">
      <alignment horizontal="center"/>
    </xf>
    <xf numFmtId="0" fontId="17" fillId="0" borderId="1" xfId="0" applyFont="1" applyFill="1" applyBorder="1"/>
    <xf numFmtId="0" fontId="17" fillId="0" borderId="6" xfId="0" applyFont="1" applyBorder="1"/>
    <xf numFmtId="0" fontId="17" fillId="2" borderId="2" xfId="0" applyFont="1" applyFill="1" applyBorder="1" applyProtection="1">
      <protection locked="0"/>
    </xf>
    <xf numFmtId="0" fontId="12" fillId="0" borderId="18" xfId="0" applyFont="1" applyBorder="1" applyAlignment="1">
      <alignment horizontal="center"/>
    </xf>
    <xf numFmtId="0" fontId="12" fillId="0" borderId="8" xfId="0" applyFont="1" applyBorder="1" applyAlignment="1">
      <alignment horizontal="center"/>
    </xf>
    <xf numFmtId="0" fontId="17" fillId="0" borderId="4" xfId="0" applyFont="1" applyBorder="1"/>
    <xf numFmtId="0" fontId="14" fillId="0" borderId="2" xfId="0" applyFont="1" applyBorder="1" applyAlignment="1" applyProtection="1">
      <alignment horizontal="right"/>
      <protection locked="0"/>
    </xf>
    <xf numFmtId="0" fontId="12" fillId="0" borderId="2" xfId="0" applyFont="1" applyBorder="1" applyAlignment="1">
      <alignment vertical="top" wrapText="1"/>
    </xf>
    <xf numFmtId="0" fontId="12" fillId="0" borderId="2" xfId="0" applyFont="1" applyBorder="1" applyAlignment="1">
      <alignment horizontal="center" vertical="top" wrapText="1"/>
    </xf>
    <xf numFmtId="0" fontId="12" fillId="0" borderId="17" xfId="0" applyFont="1" applyBorder="1" applyAlignment="1">
      <alignment horizontal="center" vertical="top" wrapText="1"/>
    </xf>
    <xf numFmtId="0" fontId="17" fillId="0" borderId="14" xfId="0" applyFont="1" applyFill="1" applyBorder="1"/>
    <xf numFmtId="0" fontId="12" fillId="3" borderId="20" xfId="0" applyFont="1" applyFill="1" applyBorder="1" applyAlignment="1">
      <alignment horizontal="center"/>
    </xf>
    <xf numFmtId="0" fontId="12" fillId="3" borderId="3" xfId="0" applyFont="1" applyFill="1" applyBorder="1" applyAlignment="1">
      <alignment horizontal="center"/>
    </xf>
    <xf numFmtId="0" fontId="12" fillId="3" borderId="3" xfId="0" applyFont="1" applyFill="1" applyBorder="1" applyAlignment="1">
      <alignment vertical="top" wrapText="1"/>
    </xf>
    <xf numFmtId="0" fontId="12" fillId="3" borderId="3" xfId="0" applyFont="1" applyFill="1" applyBorder="1" applyAlignment="1">
      <alignment horizontal="center" vertical="top" wrapText="1"/>
    </xf>
    <xf numFmtId="0" fontId="12" fillId="0" borderId="3" xfId="0" applyFont="1" applyFill="1" applyBorder="1" applyAlignment="1">
      <alignment horizontal="center" vertical="top" wrapText="1"/>
    </xf>
    <xf numFmtId="0" fontId="17" fillId="0" borderId="4" xfId="0" applyFont="1" applyFill="1" applyBorder="1"/>
    <xf numFmtId="0" fontId="12" fillId="0" borderId="4" xfId="0" applyFont="1" applyFill="1" applyBorder="1" applyAlignment="1">
      <alignment horizontal="center"/>
    </xf>
    <xf numFmtId="0" fontId="12" fillId="0" borderId="20" xfId="0" applyFont="1" applyFill="1" applyBorder="1" applyAlignment="1">
      <alignment horizontal="center"/>
    </xf>
    <xf numFmtId="0" fontId="12" fillId="0" borderId="3" xfId="0" applyFont="1" applyFill="1" applyBorder="1" applyAlignment="1">
      <alignment horizontal="center"/>
    </xf>
    <xf numFmtId="0" fontId="12" fillId="0" borderId="3" xfId="0" applyFont="1" applyFill="1" applyBorder="1" applyAlignment="1">
      <alignment vertical="top" wrapText="1"/>
    </xf>
    <xf numFmtId="0" fontId="2" fillId="0" borderId="20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3" xfId="0" applyFont="1" applyFill="1" applyBorder="1" applyAlignment="1">
      <alignment vertical="top" wrapText="1"/>
    </xf>
    <xf numFmtId="0" fontId="2" fillId="0" borderId="2" xfId="0" applyFont="1" applyFill="1" applyBorder="1" applyAlignment="1">
      <alignment horizontal="center"/>
    </xf>
    <xf numFmtId="0" fontId="15" fillId="0" borderId="21" xfId="0" applyFont="1" applyFill="1" applyBorder="1" applyAlignment="1">
      <alignment horizontal="center" vertical="center" wrapText="1"/>
    </xf>
    <xf numFmtId="0" fontId="16" fillId="0" borderId="22" xfId="0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horizontal="center" vertical="center" wrapText="1"/>
    </xf>
    <xf numFmtId="0" fontId="1" fillId="0" borderId="22" xfId="0" applyFont="1" applyFill="1" applyBorder="1" applyAlignment="1">
      <alignment horizontal="center" vertical="center" wrapText="1"/>
    </xf>
    <xf numFmtId="0" fontId="15" fillId="3" borderId="21" xfId="0" applyFont="1" applyFill="1" applyBorder="1" applyAlignment="1">
      <alignment horizontal="center" vertical="center" wrapText="1"/>
    </xf>
    <xf numFmtId="0" fontId="16" fillId="3" borderId="22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0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A189" sqref="A189:XFD189"/>
    </sheetView>
  </sheetViews>
  <sheetFormatPr defaultColWidth="9.140625" defaultRowHeight="12.75"/>
  <cols>
    <col min="1" max="1" width="3" style="2" customWidth="1"/>
    <col min="2" max="2" width="3.42578125" style="2" customWidth="1"/>
    <col min="3" max="3" width="5.5703125" style="1" customWidth="1"/>
    <col min="4" max="4" width="7.85546875" style="1" customWidth="1"/>
    <col min="5" max="5" width="26.140625" style="2" customWidth="1"/>
    <col min="6" max="6" width="6" style="2" customWidth="1"/>
    <col min="7" max="7" width="6.28515625" style="2" customWidth="1"/>
    <col min="8" max="8" width="6" style="2" customWidth="1"/>
    <col min="9" max="9" width="6.5703125" style="2" customWidth="1"/>
    <col min="10" max="10" width="7.28515625" style="2" customWidth="1"/>
    <col min="11" max="11" width="7.140625" style="2" customWidth="1"/>
    <col min="12" max="12" width="0.140625" style="2" customWidth="1"/>
    <col min="13" max="16384" width="9.140625" style="2"/>
  </cols>
  <sheetData>
    <row r="1" spans="1:12" ht="15" customHeight="1">
      <c r="A1" s="1" t="s">
        <v>7</v>
      </c>
      <c r="B1" s="112" t="s">
        <v>28</v>
      </c>
      <c r="C1" s="112"/>
      <c r="D1" s="112"/>
      <c r="E1" s="112"/>
      <c r="F1" s="112"/>
      <c r="G1" s="114" t="s">
        <v>53</v>
      </c>
      <c r="H1" s="114"/>
      <c r="I1" s="114"/>
      <c r="J1" s="114"/>
      <c r="K1" s="114"/>
      <c r="L1" s="114"/>
    </row>
    <row r="2" spans="1:12" ht="18" customHeight="1">
      <c r="A2" s="23" t="s">
        <v>6</v>
      </c>
      <c r="B2" s="112"/>
      <c r="C2" s="112"/>
      <c r="D2" s="112"/>
      <c r="E2" s="112"/>
      <c r="F2" s="112"/>
      <c r="G2" s="114"/>
      <c r="H2" s="114"/>
      <c r="I2" s="114"/>
      <c r="J2" s="114"/>
      <c r="K2" s="114"/>
      <c r="L2" s="114"/>
    </row>
    <row r="3" spans="1:12" ht="17.25" customHeight="1">
      <c r="A3" s="113" t="s">
        <v>8</v>
      </c>
      <c r="B3" s="113"/>
      <c r="C3" s="113"/>
      <c r="D3" s="113"/>
      <c r="E3" s="113" t="s">
        <v>29</v>
      </c>
      <c r="F3" s="112"/>
      <c r="G3" s="114" t="s">
        <v>54</v>
      </c>
      <c r="H3" s="114"/>
      <c r="I3" s="114"/>
      <c r="J3" s="114"/>
      <c r="K3" s="114"/>
      <c r="L3" s="114"/>
    </row>
    <row r="4" spans="1:12" s="47" customFormat="1" ht="13.5" thickBot="1">
      <c r="D4" s="48"/>
      <c r="H4" s="49">
        <v>1</v>
      </c>
      <c r="I4" s="49">
        <v>3</v>
      </c>
      <c r="J4" s="49">
        <v>2025</v>
      </c>
    </row>
    <row r="5" spans="1:12" ht="56.25">
      <c r="A5" s="29" t="s">
        <v>13</v>
      </c>
      <c r="B5" s="30" t="s">
        <v>14</v>
      </c>
      <c r="C5" s="24" t="s">
        <v>0</v>
      </c>
      <c r="D5" s="24" t="s">
        <v>12</v>
      </c>
      <c r="E5" s="24" t="s">
        <v>11</v>
      </c>
      <c r="F5" s="24" t="s">
        <v>21</v>
      </c>
      <c r="G5" s="24" t="s">
        <v>1</v>
      </c>
      <c r="H5" s="24" t="s">
        <v>2</v>
      </c>
      <c r="I5" s="24" t="s">
        <v>3</v>
      </c>
      <c r="J5" s="24" t="s">
        <v>9</v>
      </c>
      <c r="K5" s="25" t="s">
        <v>10</v>
      </c>
      <c r="L5" s="24" t="s">
        <v>22</v>
      </c>
    </row>
    <row r="6" spans="1:12" s="59" customFormat="1" ht="25.5">
      <c r="A6" s="71">
        <v>1</v>
      </c>
      <c r="B6" s="72">
        <v>1</v>
      </c>
      <c r="C6" s="73" t="s">
        <v>15</v>
      </c>
      <c r="D6" s="74" t="s">
        <v>18</v>
      </c>
      <c r="E6" s="75" t="s">
        <v>30</v>
      </c>
      <c r="F6" s="76">
        <v>200</v>
      </c>
      <c r="G6" s="76">
        <v>27.5</v>
      </c>
      <c r="H6" s="76">
        <v>22.7</v>
      </c>
      <c r="I6" s="76">
        <v>89.3</v>
      </c>
      <c r="J6" s="76">
        <v>671.1</v>
      </c>
      <c r="K6" s="77" t="s">
        <v>72</v>
      </c>
      <c r="L6" s="76"/>
    </row>
    <row r="7" spans="1:12" s="59" customFormat="1" ht="15">
      <c r="A7" s="60"/>
      <c r="B7" s="61"/>
      <c r="C7" s="62"/>
      <c r="D7" s="63"/>
      <c r="E7" s="56" t="s">
        <v>27</v>
      </c>
      <c r="F7" s="57">
        <v>180</v>
      </c>
      <c r="G7" s="57">
        <v>0.2</v>
      </c>
      <c r="H7" s="57">
        <v>0</v>
      </c>
      <c r="I7" s="57">
        <v>6.5</v>
      </c>
      <c r="J7" s="57">
        <v>26.8</v>
      </c>
      <c r="K7" s="58" t="s">
        <v>59</v>
      </c>
      <c r="L7" s="57"/>
    </row>
    <row r="8" spans="1:12" s="59" customFormat="1" ht="15">
      <c r="A8" s="60"/>
      <c r="B8" s="61"/>
      <c r="C8" s="62"/>
      <c r="D8" s="55"/>
      <c r="E8" s="56" t="s">
        <v>82</v>
      </c>
      <c r="F8" s="57">
        <v>50</v>
      </c>
      <c r="G8" s="57">
        <v>0.4</v>
      </c>
      <c r="H8" s="57">
        <v>0</v>
      </c>
      <c r="I8" s="57">
        <v>2.7</v>
      </c>
      <c r="J8" s="57">
        <v>12.9</v>
      </c>
      <c r="K8" s="58">
        <v>1</v>
      </c>
      <c r="L8" s="57"/>
    </row>
    <row r="9" spans="1:12" s="59" customFormat="1" ht="15" hidden="1">
      <c r="A9" s="60"/>
      <c r="B9" s="61"/>
      <c r="C9" s="62"/>
      <c r="D9" s="55"/>
      <c r="E9" s="56"/>
      <c r="F9" s="57"/>
      <c r="G9" s="57"/>
      <c r="H9" s="57"/>
      <c r="I9" s="57"/>
      <c r="J9" s="57"/>
      <c r="K9" s="58"/>
      <c r="L9" s="57"/>
    </row>
    <row r="10" spans="1:12" s="59" customFormat="1" ht="15" hidden="1">
      <c r="A10" s="60"/>
      <c r="B10" s="61"/>
      <c r="C10" s="62"/>
      <c r="D10" s="55"/>
      <c r="E10" s="56"/>
      <c r="F10" s="57"/>
      <c r="G10" s="57"/>
      <c r="H10" s="57"/>
      <c r="I10" s="57"/>
      <c r="J10" s="57"/>
      <c r="K10" s="58"/>
      <c r="L10" s="57"/>
    </row>
    <row r="11" spans="1:12" s="59" customFormat="1" ht="15">
      <c r="A11" s="60"/>
      <c r="B11" s="61"/>
      <c r="C11" s="62"/>
      <c r="D11" s="63"/>
      <c r="E11" s="56" t="s">
        <v>83</v>
      </c>
      <c r="F11" s="57">
        <v>5</v>
      </c>
      <c r="G11" s="57">
        <v>0</v>
      </c>
      <c r="H11" s="57">
        <v>4.0999999999999996</v>
      </c>
      <c r="I11" s="57">
        <v>0.05</v>
      </c>
      <c r="J11" s="57">
        <v>37.5</v>
      </c>
      <c r="K11" s="58">
        <v>41</v>
      </c>
      <c r="L11" s="57"/>
    </row>
    <row r="12" spans="1:12" s="59" customFormat="1" ht="15">
      <c r="A12" s="64"/>
      <c r="B12" s="65"/>
      <c r="C12" s="66"/>
      <c r="D12" s="67" t="s">
        <v>20</v>
      </c>
      <c r="E12" s="68"/>
      <c r="F12" s="69">
        <f>SUM(F6:F11)</f>
        <v>435</v>
      </c>
      <c r="G12" s="69">
        <f>G6+G7+G8+G11</f>
        <v>28.099999999999998</v>
      </c>
      <c r="H12" s="69">
        <f>SUM(H6:H11)</f>
        <v>26.799999999999997</v>
      </c>
      <c r="I12" s="69">
        <f>SUM(I6:I11)</f>
        <v>98.55</v>
      </c>
      <c r="J12" s="69">
        <f>SUM(J6:J11)</f>
        <v>748.3</v>
      </c>
      <c r="K12" s="70"/>
      <c r="L12" s="69">
        <f>SUM(L6:L11)</f>
        <v>0</v>
      </c>
    </row>
    <row r="13" spans="1:12" s="59" customFormat="1" ht="16.149999999999999" customHeight="1">
      <c r="A13" s="52">
        <f>A6</f>
        <v>1</v>
      </c>
      <c r="B13" s="53">
        <f>B6</f>
        <v>1</v>
      </c>
      <c r="C13" s="54" t="s">
        <v>33</v>
      </c>
      <c r="D13" s="55" t="s">
        <v>18</v>
      </c>
      <c r="E13" s="56" t="s">
        <v>31</v>
      </c>
      <c r="F13" s="57">
        <v>180</v>
      </c>
      <c r="G13" s="57">
        <v>29.5</v>
      </c>
      <c r="H13" s="57">
        <v>33.799999999999997</v>
      </c>
      <c r="I13" s="57">
        <v>62.7</v>
      </c>
      <c r="J13" s="57">
        <v>673</v>
      </c>
      <c r="K13" s="58" t="s">
        <v>57</v>
      </c>
      <c r="L13" s="57"/>
    </row>
    <row r="14" spans="1:12" s="59" customFormat="1" ht="15">
      <c r="A14" s="60"/>
      <c r="B14" s="61"/>
      <c r="C14" s="62"/>
      <c r="D14" s="55" t="s">
        <v>86</v>
      </c>
      <c r="E14" s="56" t="s">
        <v>32</v>
      </c>
      <c r="F14" s="57">
        <v>150</v>
      </c>
      <c r="G14" s="57">
        <v>14.33</v>
      </c>
      <c r="H14" s="57">
        <v>5.16</v>
      </c>
      <c r="I14" s="57">
        <v>29.95</v>
      </c>
      <c r="J14" s="57">
        <v>223.64</v>
      </c>
      <c r="K14" s="58">
        <v>161</v>
      </c>
      <c r="L14" s="57"/>
    </row>
    <row r="15" spans="1:12" s="59" customFormat="1" ht="15">
      <c r="A15" s="60"/>
      <c r="B15" s="61"/>
      <c r="C15" s="62"/>
      <c r="D15" s="55" t="s">
        <v>87</v>
      </c>
      <c r="E15" s="56" t="s">
        <v>73</v>
      </c>
      <c r="F15" s="57">
        <v>75</v>
      </c>
      <c r="G15" s="57">
        <v>14.4</v>
      </c>
      <c r="H15" s="57">
        <v>3.2</v>
      </c>
      <c r="I15" s="57">
        <v>10.1</v>
      </c>
      <c r="J15" s="57">
        <v>126.4</v>
      </c>
      <c r="K15" s="58" t="s">
        <v>74</v>
      </c>
      <c r="L15" s="57"/>
    </row>
    <row r="16" spans="1:12" s="59" customFormat="1" ht="15">
      <c r="A16" s="60"/>
      <c r="B16" s="61"/>
      <c r="C16" s="62"/>
      <c r="D16" s="55" t="s">
        <v>19</v>
      </c>
      <c r="E16" s="56" t="s">
        <v>25</v>
      </c>
      <c r="F16" s="57">
        <v>180</v>
      </c>
      <c r="G16" s="57">
        <v>0.5</v>
      </c>
      <c r="H16" s="57">
        <v>0</v>
      </c>
      <c r="I16" s="57">
        <v>19.8</v>
      </c>
      <c r="J16" s="57">
        <v>81</v>
      </c>
      <c r="K16" s="58" t="s">
        <v>58</v>
      </c>
      <c r="L16" s="57"/>
    </row>
    <row r="17" spans="1:12" s="59" customFormat="1" ht="15">
      <c r="A17" s="60"/>
      <c r="B17" s="61"/>
      <c r="C17" s="62"/>
      <c r="D17" s="55" t="s">
        <v>16</v>
      </c>
      <c r="E17" s="56" t="s">
        <v>16</v>
      </c>
      <c r="F17" s="57">
        <v>50</v>
      </c>
      <c r="G17" s="57">
        <v>0.4</v>
      </c>
      <c r="H17" s="57">
        <v>0</v>
      </c>
      <c r="I17" s="57">
        <v>2.7</v>
      </c>
      <c r="J17" s="57">
        <v>12.9</v>
      </c>
      <c r="K17" s="58">
        <v>1</v>
      </c>
      <c r="L17" s="57"/>
    </row>
    <row r="18" spans="1:12" s="59" customFormat="1" ht="15">
      <c r="A18" s="60"/>
      <c r="B18" s="61"/>
      <c r="C18" s="62"/>
      <c r="D18" s="55"/>
      <c r="E18" s="56"/>
      <c r="F18" s="57"/>
      <c r="G18" s="57"/>
      <c r="H18" s="57"/>
      <c r="I18" s="57"/>
      <c r="J18" s="57"/>
      <c r="K18" s="58"/>
      <c r="L18" s="57"/>
    </row>
    <row r="19" spans="1:12" s="59" customFormat="1" ht="15" hidden="1">
      <c r="A19" s="60"/>
      <c r="B19" s="61"/>
      <c r="C19" s="62"/>
      <c r="D19" s="55"/>
      <c r="E19" s="56"/>
      <c r="F19" s="57"/>
      <c r="G19" s="57"/>
      <c r="H19" s="57"/>
      <c r="I19" s="57"/>
      <c r="J19" s="57"/>
      <c r="K19" s="58"/>
      <c r="L19" s="57"/>
    </row>
    <row r="20" spans="1:12" s="59" customFormat="1" ht="1.5" hidden="1" customHeight="1">
      <c r="A20" s="60"/>
      <c r="B20" s="61"/>
      <c r="C20" s="62"/>
      <c r="D20" s="63"/>
      <c r="E20" s="56"/>
      <c r="F20" s="57"/>
      <c r="G20" s="57"/>
      <c r="H20" s="57"/>
      <c r="I20" s="57"/>
      <c r="J20" s="57"/>
      <c r="K20" s="58"/>
      <c r="L20" s="57"/>
    </row>
    <row r="21" spans="1:12" s="59" customFormat="1" ht="15" hidden="1">
      <c r="A21" s="60"/>
      <c r="B21" s="61"/>
      <c r="C21" s="62"/>
      <c r="D21" s="63"/>
      <c r="E21" s="56"/>
      <c r="F21" s="57"/>
      <c r="G21" s="57"/>
      <c r="H21" s="57"/>
      <c r="I21" s="57"/>
      <c r="J21" s="57"/>
      <c r="K21" s="58"/>
      <c r="L21" s="57"/>
    </row>
    <row r="22" spans="1:12" s="59" customFormat="1" ht="15">
      <c r="A22" s="64"/>
      <c r="B22" s="65"/>
      <c r="C22" s="66"/>
      <c r="D22" s="67" t="s">
        <v>20</v>
      </c>
      <c r="E22" s="68"/>
      <c r="F22" s="69">
        <f>F13+F14+F15+F16+F17</f>
        <v>635</v>
      </c>
      <c r="G22" s="69">
        <f>G13+G14+G15+G16+G17+G18</f>
        <v>59.129999999999995</v>
      </c>
      <c r="H22" s="69">
        <f>H13+H14+H15+H16+H17+H18</f>
        <v>42.16</v>
      </c>
      <c r="I22" s="69">
        <f>I13+I14+I15+I16+I17+I18</f>
        <v>125.25</v>
      </c>
      <c r="J22" s="69">
        <f>J13+J14+J15+J16+J17+J18</f>
        <v>1116.94</v>
      </c>
      <c r="K22" s="70"/>
      <c r="L22" s="69">
        <f t="shared" ref="L22" si="0">SUM(L13:L21)</f>
        <v>0</v>
      </c>
    </row>
    <row r="23" spans="1:12" s="46" customFormat="1" ht="15.75" thickBot="1">
      <c r="A23" s="128">
        <f>A6</f>
        <v>1</v>
      </c>
      <c r="B23" s="129">
        <v>2</v>
      </c>
      <c r="C23" s="146" t="s">
        <v>4</v>
      </c>
      <c r="D23" s="147"/>
      <c r="E23" s="130"/>
      <c r="F23" s="131">
        <f>F12+F22</f>
        <v>1070</v>
      </c>
      <c r="G23" s="131">
        <f t="shared" ref="G23:J23" si="1">G12+G22</f>
        <v>87.22999999999999</v>
      </c>
      <c r="H23" s="131">
        <f t="shared" si="1"/>
        <v>68.959999999999994</v>
      </c>
      <c r="I23" s="131">
        <f t="shared" si="1"/>
        <v>223.8</v>
      </c>
      <c r="J23" s="131">
        <f t="shared" si="1"/>
        <v>1865.24</v>
      </c>
      <c r="K23" s="131"/>
      <c r="L23" s="131">
        <f t="shared" ref="L23" si="2">L12+L22</f>
        <v>0</v>
      </c>
    </row>
    <row r="24" spans="1:12" s="59" customFormat="1" ht="15">
      <c r="A24" s="116"/>
      <c r="B24" s="61"/>
      <c r="C24" s="73" t="s">
        <v>34</v>
      </c>
      <c r="D24" s="117"/>
      <c r="E24" s="75" t="s">
        <v>81</v>
      </c>
      <c r="F24" s="76">
        <v>200</v>
      </c>
      <c r="G24" s="76">
        <v>5.26</v>
      </c>
      <c r="H24" s="76">
        <v>6.07</v>
      </c>
      <c r="I24" s="76">
        <v>21.29</v>
      </c>
      <c r="J24" s="76">
        <v>159.75</v>
      </c>
      <c r="K24" s="77">
        <v>91</v>
      </c>
      <c r="L24" s="76"/>
    </row>
    <row r="25" spans="1:12" s="47" customFormat="1" ht="15">
      <c r="A25" s="78"/>
      <c r="B25" s="79"/>
      <c r="C25" s="85"/>
      <c r="D25" s="86"/>
      <c r="E25" s="87" t="s">
        <v>27</v>
      </c>
      <c r="F25" s="88">
        <v>180</v>
      </c>
      <c r="G25" s="88">
        <v>0.2</v>
      </c>
      <c r="H25" s="88">
        <v>0</v>
      </c>
      <c r="I25" s="88">
        <v>6.5</v>
      </c>
      <c r="J25" s="88">
        <v>26.8</v>
      </c>
      <c r="K25" s="89" t="s">
        <v>59</v>
      </c>
      <c r="L25" s="88"/>
    </row>
    <row r="26" spans="1:12" s="47" customFormat="1" ht="15">
      <c r="A26" s="78"/>
      <c r="B26" s="79"/>
      <c r="C26" s="85"/>
      <c r="D26" s="90"/>
      <c r="E26" s="87" t="s">
        <v>16</v>
      </c>
      <c r="F26" s="88">
        <v>50</v>
      </c>
      <c r="G26" s="88">
        <v>0.4</v>
      </c>
      <c r="H26" s="88">
        <v>0</v>
      </c>
      <c r="I26" s="88">
        <v>2.7</v>
      </c>
      <c r="J26" s="88">
        <v>12.9</v>
      </c>
      <c r="K26" s="89"/>
      <c r="L26" s="88"/>
    </row>
    <row r="27" spans="1:12" s="47" customFormat="1" ht="12.75" hidden="1" customHeight="1">
      <c r="A27" s="78"/>
      <c r="B27" s="79"/>
      <c r="C27" s="85"/>
      <c r="D27" s="90"/>
      <c r="E27" s="87"/>
      <c r="F27" s="88"/>
      <c r="G27" s="88"/>
      <c r="H27" s="88"/>
      <c r="I27" s="88"/>
      <c r="J27" s="88"/>
      <c r="K27" s="89"/>
      <c r="L27" s="88"/>
    </row>
    <row r="28" spans="1:12" s="47" customFormat="1" ht="15" hidden="1">
      <c r="A28" s="78"/>
      <c r="B28" s="79"/>
      <c r="C28" s="85"/>
      <c r="D28" s="90"/>
      <c r="E28" s="87"/>
      <c r="F28" s="88"/>
      <c r="G28" s="88"/>
      <c r="H28" s="88"/>
      <c r="I28" s="88"/>
      <c r="J28" s="88"/>
      <c r="K28" s="89"/>
      <c r="L28" s="88"/>
    </row>
    <row r="29" spans="1:12" s="47" customFormat="1" ht="15" hidden="1">
      <c r="A29" s="78"/>
      <c r="B29" s="79"/>
      <c r="C29" s="85"/>
      <c r="D29" s="86"/>
      <c r="E29" s="87"/>
      <c r="F29" s="88"/>
      <c r="G29" s="88"/>
      <c r="H29" s="88"/>
      <c r="I29" s="88"/>
      <c r="J29" s="88"/>
      <c r="K29" s="89"/>
      <c r="L29" s="88"/>
    </row>
    <row r="30" spans="1:12" s="47" customFormat="1" ht="15" hidden="1">
      <c r="A30" s="78"/>
      <c r="B30" s="79"/>
      <c r="C30" s="85"/>
      <c r="D30" s="86"/>
      <c r="E30" s="87"/>
      <c r="F30" s="88"/>
      <c r="G30" s="88"/>
      <c r="H30" s="88"/>
      <c r="I30" s="88"/>
      <c r="J30" s="88"/>
      <c r="K30" s="89"/>
      <c r="L30" s="88"/>
    </row>
    <row r="31" spans="1:12" ht="15">
      <c r="A31" s="10"/>
      <c r="B31" s="11"/>
      <c r="C31" s="5"/>
      <c r="D31" s="12" t="s">
        <v>20</v>
      </c>
      <c r="E31" s="6"/>
      <c r="F31" s="13">
        <f>SUM(F24:F30)</f>
        <v>430</v>
      </c>
      <c r="G31" s="13">
        <f t="shared" ref="G31" si="3">SUM(G24:G30)</f>
        <v>5.86</v>
      </c>
      <c r="H31" s="13">
        <f t="shared" ref="H31" si="4">SUM(H24:H30)</f>
        <v>6.07</v>
      </c>
      <c r="I31" s="13">
        <f t="shared" ref="I31" si="5">SUM(I24:I30)</f>
        <v>30.49</v>
      </c>
      <c r="J31" s="13">
        <f t="shared" ref="J31:L31" si="6">SUM(J24:J30)</f>
        <v>199.45000000000002</v>
      </c>
      <c r="K31" s="16"/>
      <c r="L31" s="13">
        <f t="shared" si="6"/>
        <v>0</v>
      </c>
    </row>
    <row r="32" spans="1:12" s="46" customFormat="1" ht="25.5">
      <c r="A32" s="38">
        <v>1</v>
      </c>
      <c r="B32" s="38">
        <v>2</v>
      </c>
      <c r="C32" s="40" t="s">
        <v>17</v>
      </c>
      <c r="D32" s="39" t="s">
        <v>18</v>
      </c>
      <c r="E32" s="43" t="s">
        <v>35</v>
      </c>
      <c r="F32" s="50">
        <v>180</v>
      </c>
      <c r="G32" s="50">
        <v>3.68</v>
      </c>
      <c r="H32" s="50">
        <v>7.07</v>
      </c>
      <c r="I32" s="50">
        <v>8.58</v>
      </c>
      <c r="J32" s="50">
        <v>118</v>
      </c>
      <c r="K32" s="51">
        <v>56</v>
      </c>
      <c r="L32" s="50"/>
    </row>
    <row r="33" spans="1:12" s="46" customFormat="1" ht="15">
      <c r="A33" s="44"/>
      <c r="B33" s="41"/>
      <c r="C33" s="42"/>
      <c r="D33" s="39" t="s">
        <v>86</v>
      </c>
      <c r="E33" s="43" t="s">
        <v>23</v>
      </c>
      <c r="F33" s="50">
        <v>150</v>
      </c>
      <c r="G33" s="50">
        <v>5.4</v>
      </c>
      <c r="H33" s="50">
        <v>4.9000000000000004</v>
      </c>
      <c r="I33" s="50">
        <v>32.799999999999997</v>
      </c>
      <c r="J33" s="50">
        <v>196.8</v>
      </c>
      <c r="K33" s="51" t="s">
        <v>60</v>
      </c>
      <c r="L33" s="50"/>
    </row>
    <row r="34" spans="1:12" s="46" customFormat="1" ht="15">
      <c r="A34" s="44"/>
      <c r="B34" s="41"/>
      <c r="C34" s="42"/>
      <c r="D34" s="39" t="s">
        <v>87</v>
      </c>
      <c r="E34" s="43" t="s">
        <v>36</v>
      </c>
      <c r="F34" s="50">
        <v>50</v>
      </c>
      <c r="G34" s="50">
        <v>6.75</v>
      </c>
      <c r="H34" s="50">
        <v>8.5500000000000007</v>
      </c>
      <c r="I34" s="50">
        <v>2.78</v>
      </c>
      <c r="J34" s="50">
        <v>185.4</v>
      </c>
      <c r="K34" s="51">
        <v>152</v>
      </c>
      <c r="L34" s="50"/>
    </row>
    <row r="35" spans="1:12" s="46" customFormat="1" ht="15">
      <c r="A35" s="44"/>
      <c r="B35" s="41"/>
      <c r="C35" s="42"/>
      <c r="D35" s="39" t="s">
        <v>19</v>
      </c>
      <c r="E35" s="43" t="s">
        <v>37</v>
      </c>
      <c r="F35" s="50">
        <v>180</v>
      </c>
      <c r="G35" s="50">
        <v>0.5</v>
      </c>
      <c r="H35" s="50">
        <v>0</v>
      </c>
      <c r="I35" s="50">
        <v>19.8</v>
      </c>
      <c r="J35" s="50">
        <v>81</v>
      </c>
      <c r="K35" s="51" t="s">
        <v>58</v>
      </c>
      <c r="L35" s="50"/>
    </row>
    <row r="36" spans="1:12" s="46" customFormat="1" ht="15">
      <c r="A36" s="44"/>
      <c r="B36" s="41"/>
      <c r="C36" s="42"/>
      <c r="D36" s="39" t="s">
        <v>16</v>
      </c>
      <c r="E36" s="43" t="s">
        <v>16</v>
      </c>
      <c r="F36" s="50">
        <v>50</v>
      </c>
      <c r="G36" s="50">
        <v>0.4</v>
      </c>
      <c r="H36" s="50">
        <v>0</v>
      </c>
      <c r="I36" s="50">
        <v>2.7</v>
      </c>
      <c r="J36" s="50">
        <v>12.9</v>
      </c>
      <c r="K36" s="51">
        <v>1</v>
      </c>
      <c r="L36" s="50"/>
    </row>
    <row r="37" spans="1:12" ht="15" hidden="1">
      <c r="A37" s="44"/>
      <c r="B37" s="41"/>
      <c r="C37" s="42"/>
      <c r="D37" s="39"/>
      <c r="E37" s="43"/>
      <c r="F37" s="32"/>
      <c r="G37" s="32"/>
      <c r="H37" s="32"/>
      <c r="I37" s="32"/>
      <c r="J37" s="32"/>
      <c r="K37" s="33"/>
      <c r="L37" s="32"/>
    </row>
    <row r="38" spans="1:12" ht="0.75" customHeight="1">
      <c r="A38" s="44"/>
      <c r="B38" s="41"/>
      <c r="C38" s="42"/>
      <c r="D38" s="39"/>
      <c r="E38" s="43"/>
      <c r="F38" s="32"/>
      <c r="G38" s="32"/>
      <c r="H38" s="32"/>
      <c r="I38" s="32"/>
      <c r="J38" s="32"/>
      <c r="K38" s="33"/>
      <c r="L38" s="32"/>
    </row>
    <row r="39" spans="1:12" ht="3" hidden="1" customHeight="1">
      <c r="A39" s="44"/>
      <c r="B39" s="41"/>
      <c r="C39" s="42"/>
      <c r="D39" s="45"/>
      <c r="E39" s="43"/>
      <c r="F39" s="32"/>
      <c r="G39" s="32"/>
      <c r="H39" s="32"/>
      <c r="I39" s="32"/>
      <c r="J39" s="32"/>
      <c r="K39" s="33"/>
      <c r="L39" s="32"/>
    </row>
    <row r="40" spans="1:12" ht="15" hidden="1">
      <c r="A40" s="37"/>
      <c r="B40" s="34"/>
      <c r="C40" s="35"/>
      <c r="D40" s="36"/>
      <c r="E40" s="31"/>
      <c r="F40" s="32"/>
      <c r="G40" s="32"/>
      <c r="H40" s="32"/>
      <c r="I40" s="32"/>
      <c r="J40" s="32"/>
      <c r="K40" s="33"/>
      <c r="L40" s="32"/>
    </row>
    <row r="41" spans="1:12" s="46" customFormat="1" ht="15">
      <c r="A41" s="44"/>
      <c r="B41" s="41"/>
      <c r="C41" s="118"/>
      <c r="D41" s="119"/>
      <c r="E41" s="43" t="s">
        <v>88</v>
      </c>
      <c r="F41" s="50">
        <v>100</v>
      </c>
      <c r="G41" s="50">
        <v>0.4</v>
      </c>
      <c r="H41" s="50">
        <v>0.4</v>
      </c>
      <c r="I41" s="50">
        <v>9.8000000000000007</v>
      </c>
      <c r="J41" s="50">
        <v>47</v>
      </c>
      <c r="K41" s="51"/>
      <c r="L41" s="50"/>
    </row>
    <row r="42" spans="1:12" s="59" customFormat="1" ht="15">
      <c r="A42" s="134"/>
      <c r="B42" s="65"/>
      <c r="C42" s="133"/>
      <c r="D42" s="67" t="s">
        <v>20</v>
      </c>
      <c r="E42" s="68"/>
      <c r="F42" s="69">
        <f>F32+F33+F34+F35+F36+F41</f>
        <v>710</v>
      </c>
      <c r="G42" s="69">
        <f>G32+G33+G34+G35+G36+G41</f>
        <v>17.129999999999995</v>
      </c>
      <c r="H42" s="69">
        <f>H32+H33+H34+H35+H36+H41</f>
        <v>20.92</v>
      </c>
      <c r="I42" s="69">
        <f>I32+I33+I34+I35+I36+I41</f>
        <v>76.459999999999994</v>
      </c>
      <c r="J42" s="69">
        <f>J32+J33+J34+J35+J36+J41</f>
        <v>641.1</v>
      </c>
      <c r="K42" s="70"/>
      <c r="L42" s="69">
        <f t="shared" ref="L42" si="7">SUM(L32:L40)</f>
        <v>0</v>
      </c>
    </row>
    <row r="43" spans="1:12" ht="15.75" customHeight="1" thickBot="1">
      <c r="A43" s="21">
        <f>A24</f>
        <v>0</v>
      </c>
      <c r="B43" s="21">
        <f>B24</f>
        <v>0</v>
      </c>
      <c r="C43" s="149" t="s">
        <v>4</v>
      </c>
      <c r="D43" s="150"/>
      <c r="E43" s="19"/>
      <c r="F43" s="20">
        <f>F31+F42</f>
        <v>1140</v>
      </c>
      <c r="G43" s="20">
        <f>G31+G42</f>
        <v>22.989999999999995</v>
      </c>
      <c r="H43" s="20">
        <f>H31+H42</f>
        <v>26.990000000000002</v>
      </c>
      <c r="I43" s="20">
        <f>I31+I42</f>
        <v>106.94999999999999</v>
      </c>
      <c r="J43" s="20">
        <f>J31+J42</f>
        <v>840.55000000000007</v>
      </c>
      <c r="K43" s="20"/>
      <c r="L43" s="20">
        <f>L31+L42</f>
        <v>0</v>
      </c>
    </row>
    <row r="44" spans="1:12" s="47" customFormat="1" ht="15">
      <c r="A44" s="91">
        <v>1</v>
      </c>
      <c r="B44" s="92">
        <v>3</v>
      </c>
      <c r="C44" s="80" t="s">
        <v>15</v>
      </c>
      <c r="D44" s="81"/>
      <c r="E44" s="82" t="s">
        <v>45</v>
      </c>
      <c r="F44" s="83">
        <v>200</v>
      </c>
      <c r="G44" s="83">
        <v>6.2</v>
      </c>
      <c r="H44" s="83">
        <v>6.9</v>
      </c>
      <c r="I44" s="83">
        <v>29</v>
      </c>
      <c r="J44" s="83">
        <v>202.7</v>
      </c>
      <c r="K44" s="84"/>
      <c r="L44" s="83"/>
    </row>
    <row r="45" spans="1:12" s="47" customFormat="1" ht="15">
      <c r="A45" s="93"/>
      <c r="B45" s="79"/>
      <c r="C45" s="85"/>
      <c r="D45" s="86"/>
      <c r="E45" s="87" t="s">
        <v>39</v>
      </c>
      <c r="F45" s="88">
        <v>180</v>
      </c>
      <c r="G45" s="88">
        <v>0.2</v>
      </c>
      <c r="H45" s="88">
        <v>0</v>
      </c>
      <c r="I45" s="88">
        <v>6.5</v>
      </c>
      <c r="J45" s="88">
        <v>26.8</v>
      </c>
      <c r="K45" s="89" t="s">
        <v>59</v>
      </c>
      <c r="L45" s="88"/>
    </row>
    <row r="46" spans="1:12" s="47" customFormat="1" ht="15">
      <c r="A46" s="93"/>
      <c r="B46" s="79"/>
      <c r="C46" s="85"/>
      <c r="D46" s="90"/>
      <c r="E46" s="87" t="s">
        <v>40</v>
      </c>
      <c r="F46" s="88">
        <v>50</v>
      </c>
      <c r="G46" s="88">
        <v>0.4</v>
      </c>
      <c r="H46" s="88">
        <v>0</v>
      </c>
      <c r="I46" s="88">
        <v>2.7</v>
      </c>
      <c r="J46" s="88">
        <v>12.9</v>
      </c>
      <c r="K46" s="89">
        <v>1</v>
      </c>
      <c r="L46" s="88"/>
    </row>
    <row r="47" spans="1:12" s="47" customFormat="1" ht="15">
      <c r="A47" s="93"/>
      <c r="B47" s="79"/>
      <c r="C47" s="85"/>
      <c r="D47" s="90"/>
      <c r="E47" s="87"/>
      <c r="F47" s="88"/>
      <c r="G47" s="88"/>
      <c r="H47" s="88"/>
      <c r="I47" s="88"/>
      <c r="J47" s="88"/>
      <c r="K47" s="89"/>
      <c r="L47" s="88"/>
    </row>
    <row r="48" spans="1:12" ht="0.75" customHeight="1">
      <c r="A48" s="14"/>
      <c r="B48" s="9"/>
      <c r="C48" s="7"/>
      <c r="D48" s="4"/>
      <c r="E48" s="26"/>
      <c r="F48" s="27"/>
      <c r="G48" s="27"/>
      <c r="H48" s="27"/>
      <c r="I48" s="27"/>
      <c r="J48" s="27"/>
      <c r="K48" s="28"/>
      <c r="L48" s="27"/>
    </row>
    <row r="49" spans="1:12" ht="15" hidden="1">
      <c r="A49" s="14"/>
      <c r="B49" s="9"/>
      <c r="C49" s="7"/>
      <c r="D49" s="3"/>
      <c r="E49" s="26"/>
      <c r="F49" s="27"/>
      <c r="G49" s="27"/>
      <c r="H49" s="27"/>
      <c r="I49" s="27"/>
      <c r="J49" s="27"/>
      <c r="K49" s="28"/>
      <c r="L49" s="27"/>
    </row>
    <row r="50" spans="1:12" s="46" customFormat="1" ht="15">
      <c r="A50" s="120"/>
      <c r="B50" s="121"/>
      <c r="C50" s="122"/>
      <c r="D50" s="123" t="s">
        <v>20</v>
      </c>
      <c r="E50" s="124"/>
      <c r="F50" s="125">
        <f>SUM(F44:F49)</f>
        <v>430</v>
      </c>
      <c r="G50" s="125">
        <f>SUM(G44:G49)</f>
        <v>6.8000000000000007</v>
      </c>
      <c r="H50" s="125">
        <f>SUM(H44:H49)</f>
        <v>6.9</v>
      </c>
      <c r="I50" s="125">
        <f>SUM(I44:I49)</f>
        <v>38.200000000000003</v>
      </c>
      <c r="J50" s="125">
        <f>SUM(J44:J49)</f>
        <v>242.4</v>
      </c>
      <c r="K50" s="126"/>
      <c r="L50" s="125">
        <f>SUM(L44:L49)</f>
        <v>0</v>
      </c>
    </row>
    <row r="51" spans="1:12" ht="25.5">
      <c r="A51" s="14"/>
      <c r="B51" s="9"/>
      <c r="C51" s="7" t="s">
        <v>17</v>
      </c>
      <c r="D51" s="12"/>
      <c r="E51" s="6" t="s">
        <v>99</v>
      </c>
      <c r="F51" s="13">
        <v>60</v>
      </c>
      <c r="G51" s="13">
        <v>1.1299999999999999</v>
      </c>
      <c r="H51" s="13">
        <v>4.5599999999999996</v>
      </c>
      <c r="I51" s="13">
        <v>4.09</v>
      </c>
      <c r="J51" s="13">
        <v>64</v>
      </c>
      <c r="K51" s="16">
        <v>4</v>
      </c>
      <c r="L51" s="13"/>
    </row>
    <row r="52" spans="1:12" s="59" customFormat="1" ht="15">
      <c r="A52" s="52">
        <f>A44</f>
        <v>1</v>
      </c>
      <c r="B52" s="53">
        <v>3</v>
      </c>
      <c r="C52" s="54"/>
      <c r="D52" s="55" t="s">
        <v>18</v>
      </c>
      <c r="E52" s="56" t="s">
        <v>89</v>
      </c>
      <c r="F52" s="57">
        <v>180</v>
      </c>
      <c r="G52" s="57">
        <v>3.13</v>
      </c>
      <c r="H52" s="57">
        <v>3.67</v>
      </c>
      <c r="I52" s="57">
        <v>8.89</v>
      </c>
      <c r="J52" s="57">
        <v>79</v>
      </c>
      <c r="K52" s="58"/>
      <c r="L52" s="57"/>
    </row>
    <row r="53" spans="1:12" s="59" customFormat="1" ht="15">
      <c r="A53" s="60"/>
      <c r="B53" s="61"/>
      <c r="C53" s="62"/>
      <c r="D53" s="55" t="s">
        <v>87</v>
      </c>
      <c r="E53" s="56" t="s">
        <v>52</v>
      </c>
      <c r="F53" s="57">
        <v>150</v>
      </c>
      <c r="G53" s="57">
        <v>0</v>
      </c>
      <c r="H53" s="57">
        <v>0</v>
      </c>
      <c r="I53" s="57">
        <v>18</v>
      </c>
      <c r="J53" s="57">
        <v>75</v>
      </c>
      <c r="K53" s="58"/>
      <c r="L53" s="57"/>
    </row>
    <row r="54" spans="1:12" s="59" customFormat="1" ht="15">
      <c r="A54" s="60"/>
      <c r="B54" s="61"/>
      <c r="C54" s="62"/>
      <c r="D54" s="55" t="s">
        <v>19</v>
      </c>
      <c r="E54" s="56" t="s">
        <v>41</v>
      </c>
      <c r="F54" s="57">
        <v>180</v>
      </c>
      <c r="G54" s="57">
        <v>15.1</v>
      </c>
      <c r="H54" s="57">
        <v>14</v>
      </c>
      <c r="I54" s="57">
        <v>12.9</v>
      </c>
      <c r="J54" s="57">
        <v>238.5</v>
      </c>
      <c r="K54" s="58"/>
      <c r="L54" s="57"/>
    </row>
    <row r="55" spans="1:12" s="59" customFormat="1" ht="14.25" customHeight="1">
      <c r="A55" s="60"/>
      <c r="B55" s="61"/>
      <c r="C55" s="62"/>
      <c r="D55" s="55" t="s">
        <v>16</v>
      </c>
      <c r="E55" s="56" t="s">
        <v>98</v>
      </c>
      <c r="F55" s="57">
        <v>50</v>
      </c>
      <c r="G55" s="57">
        <v>4</v>
      </c>
      <c r="H55" s="57">
        <v>0</v>
      </c>
      <c r="I55" s="57">
        <v>2.7</v>
      </c>
      <c r="J55" s="57">
        <v>12.9</v>
      </c>
      <c r="K55" s="58">
        <v>1</v>
      </c>
      <c r="L55" s="57"/>
    </row>
    <row r="56" spans="1:12" s="47" customFormat="1" ht="0.75" hidden="1" customHeight="1">
      <c r="A56" s="60"/>
      <c r="B56" s="61"/>
      <c r="C56" s="62"/>
      <c r="D56" s="55"/>
      <c r="E56" s="94"/>
      <c r="F56" s="95"/>
      <c r="G56" s="95"/>
      <c r="H56" s="95"/>
      <c r="I56" s="95"/>
      <c r="J56" s="95"/>
      <c r="K56" s="96"/>
      <c r="L56" s="95"/>
    </row>
    <row r="57" spans="1:12" s="47" customFormat="1" ht="9.75" hidden="1" customHeight="1">
      <c r="A57" s="60"/>
      <c r="B57" s="61"/>
      <c r="C57" s="62"/>
      <c r="D57" s="55"/>
      <c r="E57" s="94"/>
      <c r="F57" s="95"/>
      <c r="G57" s="95"/>
      <c r="H57" s="95"/>
      <c r="I57" s="95"/>
      <c r="J57" s="95"/>
      <c r="K57" s="96"/>
      <c r="L57" s="95"/>
    </row>
    <row r="58" spans="1:12" s="47" customFormat="1" ht="8.25" hidden="1" customHeight="1">
      <c r="A58" s="97"/>
      <c r="B58" s="98"/>
      <c r="C58" s="99"/>
      <c r="D58" s="100"/>
      <c r="E58" s="94"/>
      <c r="F58" s="95"/>
      <c r="G58" s="95"/>
      <c r="H58" s="95"/>
      <c r="I58" s="95"/>
      <c r="J58" s="95"/>
      <c r="K58" s="96"/>
      <c r="L58" s="95"/>
    </row>
    <row r="59" spans="1:12" s="47" customFormat="1" ht="0.75" hidden="1" customHeight="1">
      <c r="A59" s="97"/>
      <c r="B59" s="98"/>
      <c r="C59" s="99"/>
      <c r="D59" s="101"/>
      <c r="E59" s="94"/>
      <c r="F59" s="95"/>
      <c r="G59" s="95"/>
      <c r="H59" s="95"/>
      <c r="I59" s="95"/>
      <c r="J59" s="95"/>
      <c r="K59" s="96"/>
      <c r="L59" s="95"/>
    </row>
    <row r="60" spans="1:12" s="47" customFormat="1" ht="6.75" hidden="1" customHeight="1">
      <c r="A60" s="97"/>
      <c r="B60" s="98"/>
      <c r="C60" s="99"/>
      <c r="D60" s="101"/>
      <c r="E60" s="94"/>
      <c r="F60" s="95"/>
      <c r="G60" s="95"/>
      <c r="H60" s="95"/>
      <c r="I60" s="95"/>
      <c r="J60" s="95"/>
      <c r="K60" s="96"/>
      <c r="L60" s="95"/>
    </row>
    <row r="61" spans="1:12" s="59" customFormat="1" ht="15">
      <c r="A61" s="64"/>
      <c r="B61" s="65"/>
      <c r="C61" s="133"/>
      <c r="D61" s="67" t="s">
        <v>20</v>
      </c>
      <c r="E61" s="68"/>
      <c r="F61" s="69">
        <f>F51+F52+F53+F54+F55</f>
        <v>620</v>
      </c>
      <c r="G61" s="69">
        <f>G51+G52+G53+G54+G55</f>
        <v>23.36</v>
      </c>
      <c r="H61" s="69">
        <f>H51+H52+H53+H54+H55</f>
        <v>22.23</v>
      </c>
      <c r="I61" s="69">
        <f>I51+I52+I53+I54+I55</f>
        <v>46.580000000000005</v>
      </c>
      <c r="J61" s="69">
        <f>J51+J52+J53+J54+J55</f>
        <v>469.4</v>
      </c>
      <c r="K61" s="70"/>
      <c r="L61" s="69">
        <f t="shared" ref="L61" si="8">SUM(L52:L60)</f>
        <v>0</v>
      </c>
    </row>
    <row r="62" spans="1:12" s="59" customFormat="1" ht="15.75" customHeight="1" thickBot="1">
      <c r="A62" s="135">
        <f>A44</f>
        <v>1</v>
      </c>
      <c r="B62" s="136">
        <f>B44</f>
        <v>3</v>
      </c>
      <c r="C62" s="142" t="s">
        <v>4</v>
      </c>
      <c r="D62" s="143"/>
      <c r="E62" s="137"/>
      <c r="F62" s="132">
        <f>F50+F61</f>
        <v>1050</v>
      </c>
      <c r="G62" s="132">
        <f t="shared" ref="G62" si="9">G50+G61</f>
        <v>30.16</v>
      </c>
      <c r="H62" s="132">
        <f t="shared" ref="H62" si="10">H50+H61</f>
        <v>29.130000000000003</v>
      </c>
      <c r="I62" s="132">
        <f t="shared" ref="I62" si="11">I50+I61</f>
        <v>84.78</v>
      </c>
      <c r="J62" s="132">
        <f t="shared" ref="J62:L62" si="12">J50+J61</f>
        <v>711.8</v>
      </c>
      <c r="K62" s="132"/>
      <c r="L62" s="132">
        <f t="shared" si="12"/>
        <v>0</v>
      </c>
    </row>
    <row r="63" spans="1:12" s="47" customFormat="1" ht="15">
      <c r="A63" s="91">
        <v>1</v>
      </c>
      <c r="B63" s="92">
        <v>4</v>
      </c>
      <c r="C63" s="80" t="s">
        <v>15</v>
      </c>
      <c r="D63" s="81"/>
      <c r="E63" s="82" t="s">
        <v>80</v>
      </c>
      <c r="F63" s="83">
        <v>200</v>
      </c>
      <c r="G63" s="83">
        <v>4</v>
      </c>
      <c r="H63" s="83">
        <v>4.3</v>
      </c>
      <c r="I63" s="83">
        <v>19</v>
      </c>
      <c r="J63" s="83">
        <v>130.69999999999999</v>
      </c>
      <c r="K63" s="84"/>
      <c r="L63" s="83"/>
    </row>
    <row r="64" spans="1:12" s="47" customFormat="1" ht="15">
      <c r="A64" s="93"/>
      <c r="B64" s="79"/>
      <c r="C64" s="85"/>
      <c r="D64" s="86"/>
      <c r="E64" s="87" t="s">
        <v>39</v>
      </c>
      <c r="F64" s="88">
        <v>180</v>
      </c>
      <c r="G64" s="88">
        <v>0.2</v>
      </c>
      <c r="H64" s="88">
        <v>0</v>
      </c>
      <c r="I64" s="88">
        <v>6.5</v>
      </c>
      <c r="J64" s="88">
        <v>26.8</v>
      </c>
      <c r="K64" s="89" t="s">
        <v>59</v>
      </c>
      <c r="L64" s="88"/>
    </row>
    <row r="65" spans="1:12" s="47" customFormat="1" ht="15">
      <c r="A65" s="93"/>
      <c r="B65" s="79"/>
      <c r="C65" s="85"/>
      <c r="D65" s="90"/>
      <c r="E65" s="87" t="s">
        <v>84</v>
      </c>
      <c r="F65" s="88">
        <v>50</v>
      </c>
      <c r="G65" s="88">
        <v>0.4</v>
      </c>
      <c r="H65" s="88">
        <v>0</v>
      </c>
      <c r="I65" s="88">
        <v>2.7</v>
      </c>
      <c r="J65" s="88">
        <v>12.9</v>
      </c>
      <c r="K65" s="89">
        <v>1</v>
      </c>
      <c r="L65" s="88"/>
    </row>
    <row r="66" spans="1:12" s="47" customFormat="1" ht="15">
      <c r="A66" s="93"/>
      <c r="B66" s="79"/>
      <c r="C66" s="85"/>
      <c r="D66" s="90"/>
      <c r="E66" s="87" t="s">
        <v>83</v>
      </c>
      <c r="F66" s="88">
        <v>5</v>
      </c>
      <c r="G66" s="88">
        <v>0</v>
      </c>
      <c r="H66" s="88">
        <v>4.0999999999999996</v>
      </c>
      <c r="I66" s="88">
        <v>0.05</v>
      </c>
      <c r="J66" s="88">
        <v>37.5</v>
      </c>
      <c r="K66" s="89">
        <v>41</v>
      </c>
      <c r="L66" s="88"/>
    </row>
    <row r="67" spans="1:12" s="47" customFormat="1" ht="0.75" customHeight="1">
      <c r="A67" s="93"/>
      <c r="B67" s="79"/>
      <c r="C67" s="85"/>
      <c r="D67" s="90"/>
      <c r="E67" s="87"/>
      <c r="F67" s="88"/>
      <c r="G67" s="88"/>
      <c r="H67" s="88"/>
      <c r="I67" s="88"/>
      <c r="J67" s="88"/>
      <c r="K67" s="89"/>
      <c r="L67" s="88"/>
    </row>
    <row r="68" spans="1:12" s="47" customFormat="1" ht="11.25" hidden="1" customHeight="1">
      <c r="A68" s="93"/>
      <c r="B68" s="79"/>
      <c r="C68" s="85"/>
      <c r="D68" s="86"/>
      <c r="E68" s="87"/>
      <c r="F68" s="88"/>
      <c r="G68" s="88"/>
      <c r="H68" s="88"/>
      <c r="I68" s="88"/>
      <c r="J68" s="88"/>
      <c r="K68" s="89"/>
      <c r="L68" s="88"/>
    </row>
    <row r="69" spans="1:12" s="47" customFormat="1" ht="15" hidden="1">
      <c r="A69" s="93"/>
      <c r="B69" s="79"/>
      <c r="C69" s="85"/>
      <c r="D69" s="86"/>
      <c r="E69" s="87"/>
      <c r="F69" s="88"/>
      <c r="G69" s="88"/>
      <c r="H69" s="88"/>
      <c r="I69" s="88"/>
      <c r="J69" s="88"/>
      <c r="K69" s="89"/>
      <c r="L69" s="88"/>
    </row>
    <row r="70" spans="1:12" s="47" customFormat="1" ht="15">
      <c r="A70" s="102"/>
      <c r="B70" s="103"/>
      <c r="C70" s="104"/>
      <c r="D70" s="105" t="s">
        <v>20</v>
      </c>
      <c r="E70" s="106"/>
      <c r="F70" s="107">
        <f>SUM(F63:F69)</f>
        <v>435</v>
      </c>
      <c r="G70" s="107">
        <f t="shared" ref="G70" si="13">SUM(G63:G69)</f>
        <v>4.6000000000000005</v>
      </c>
      <c r="H70" s="107">
        <f t="shared" ref="H70" si="14">SUM(H63:H69)</f>
        <v>8.3999999999999986</v>
      </c>
      <c r="I70" s="107">
        <f t="shared" ref="I70" si="15">SUM(I63:I69)</f>
        <v>28.25</v>
      </c>
      <c r="J70" s="107">
        <f t="shared" ref="J70:L70" si="16">SUM(J63:J69)</f>
        <v>207.9</v>
      </c>
      <c r="K70" s="108"/>
      <c r="L70" s="107">
        <f t="shared" si="16"/>
        <v>0</v>
      </c>
    </row>
    <row r="71" spans="1:12" s="59" customFormat="1" ht="25.5">
      <c r="A71" s="52">
        <f>A63</f>
        <v>1</v>
      </c>
      <c r="B71" s="53">
        <f>B63</f>
        <v>4</v>
      </c>
      <c r="C71" s="54" t="s">
        <v>17</v>
      </c>
      <c r="D71" s="55" t="s">
        <v>18</v>
      </c>
      <c r="E71" s="56" t="s">
        <v>94</v>
      </c>
      <c r="F71" s="57">
        <v>200</v>
      </c>
      <c r="G71" s="57">
        <v>2.15</v>
      </c>
      <c r="H71" s="57">
        <v>2.27</v>
      </c>
      <c r="I71" s="57">
        <v>13.71</v>
      </c>
      <c r="J71" s="57">
        <v>83.8</v>
      </c>
      <c r="K71" s="58">
        <v>103</v>
      </c>
      <c r="L71" s="57"/>
    </row>
    <row r="72" spans="1:12" s="59" customFormat="1" ht="25.5">
      <c r="A72" s="60"/>
      <c r="B72" s="61"/>
      <c r="C72" s="62"/>
      <c r="D72" s="55" t="s">
        <v>86</v>
      </c>
      <c r="E72" s="56" t="s">
        <v>42</v>
      </c>
      <c r="F72" s="57">
        <v>150</v>
      </c>
      <c r="G72" s="57">
        <v>8.3000000000000007</v>
      </c>
      <c r="H72" s="57">
        <v>6.3</v>
      </c>
      <c r="I72" s="57">
        <v>36</v>
      </c>
      <c r="J72" s="57">
        <v>233.7</v>
      </c>
      <c r="K72" s="58" t="s">
        <v>61</v>
      </c>
      <c r="L72" s="57"/>
    </row>
    <row r="73" spans="1:12" s="59" customFormat="1" ht="15">
      <c r="A73" s="60"/>
      <c r="B73" s="61"/>
      <c r="C73" s="62"/>
      <c r="D73" s="55" t="s">
        <v>87</v>
      </c>
      <c r="E73" s="56" t="s">
        <v>36</v>
      </c>
      <c r="F73" s="57">
        <v>50</v>
      </c>
      <c r="G73" s="57">
        <v>6.75</v>
      </c>
      <c r="H73" s="57">
        <v>8.5500000000000007</v>
      </c>
      <c r="I73" s="57">
        <v>2.78</v>
      </c>
      <c r="J73" s="57">
        <v>185.4</v>
      </c>
      <c r="K73" s="58">
        <v>152</v>
      </c>
      <c r="L73" s="57"/>
    </row>
    <row r="74" spans="1:12" s="59" customFormat="1" ht="15">
      <c r="A74" s="60"/>
      <c r="B74" s="61"/>
      <c r="C74" s="62"/>
      <c r="D74" s="55" t="s">
        <v>19</v>
      </c>
      <c r="E74" s="56" t="s">
        <v>37</v>
      </c>
      <c r="F74" s="57">
        <v>180</v>
      </c>
      <c r="G74" s="57">
        <v>0.5</v>
      </c>
      <c r="H74" s="57">
        <v>0</v>
      </c>
      <c r="I74" s="57">
        <v>19.8</v>
      </c>
      <c r="J74" s="57">
        <v>81</v>
      </c>
      <c r="K74" s="58" t="s">
        <v>58</v>
      </c>
      <c r="L74" s="57"/>
    </row>
    <row r="75" spans="1:12" s="59" customFormat="1" ht="15">
      <c r="A75" s="60"/>
      <c r="B75" s="61"/>
      <c r="C75" s="62"/>
      <c r="D75" s="55" t="s">
        <v>16</v>
      </c>
      <c r="E75" s="56" t="s">
        <v>40</v>
      </c>
      <c r="F75" s="57">
        <v>50</v>
      </c>
      <c r="G75" s="57">
        <v>0.4</v>
      </c>
      <c r="H75" s="57">
        <v>0</v>
      </c>
      <c r="I75" s="57">
        <v>2.7</v>
      </c>
      <c r="J75" s="57">
        <v>12.9</v>
      </c>
      <c r="K75" s="58">
        <v>1</v>
      </c>
      <c r="L75" s="57"/>
    </row>
    <row r="76" spans="1:12" s="47" customFormat="1" ht="15">
      <c r="A76" s="60"/>
      <c r="B76" s="61"/>
      <c r="C76" s="62"/>
      <c r="D76" s="55"/>
      <c r="E76" s="94"/>
      <c r="F76" s="95"/>
      <c r="G76" s="95"/>
      <c r="H76" s="95"/>
      <c r="I76" s="95"/>
      <c r="J76" s="95"/>
      <c r="K76" s="96"/>
      <c r="L76" s="95"/>
    </row>
    <row r="77" spans="1:12" s="47" customFormat="1" ht="1.5" customHeight="1">
      <c r="A77" s="60"/>
      <c r="B77" s="61"/>
      <c r="C77" s="62"/>
      <c r="D77" s="55"/>
      <c r="E77" s="94"/>
      <c r="F77" s="95"/>
      <c r="G77" s="95"/>
      <c r="H77" s="95"/>
      <c r="I77" s="95"/>
      <c r="J77" s="95"/>
      <c r="K77" s="96"/>
      <c r="L77" s="95"/>
    </row>
    <row r="78" spans="1:12" s="47" customFormat="1" ht="0.75" hidden="1" customHeight="1">
      <c r="A78" s="97"/>
      <c r="B78" s="98"/>
      <c r="C78" s="99"/>
      <c r="D78" s="101"/>
      <c r="E78" s="94"/>
      <c r="F78" s="95"/>
      <c r="G78" s="95"/>
      <c r="H78" s="95"/>
      <c r="I78" s="95"/>
      <c r="J78" s="95"/>
      <c r="K78" s="96"/>
      <c r="L78" s="95"/>
    </row>
    <row r="79" spans="1:12" s="47" customFormat="1" ht="15" hidden="1">
      <c r="A79" s="97"/>
      <c r="B79" s="98"/>
      <c r="C79" s="99"/>
      <c r="D79" s="101"/>
      <c r="E79" s="94"/>
      <c r="F79" s="95"/>
      <c r="G79" s="95"/>
      <c r="H79" s="95"/>
      <c r="I79" s="95"/>
      <c r="J79" s="95"/>
      <c r="K79" s="96"/>
      <c r="L79" s="95"/>
    </row>
    <row r="80" spans="1:12" s="47" customFormat="1" ht="15">
      <c r="A80" s="102"/>
      <c r="B80" s="103"/>
      <c r="C80" s="104"/>
      <c r="D80" s="105" t="s">
        <v>20</v>
      </c>
      <c r="E80" s="106"/>
      <c r="F80" s="107">
        <f>SUM(F71:F79)</f>
        <v>630</v>
      </c>
      <c r="G80" s="107">
        <f t="shared" ref="G80" si="17">SUM(G71:G79)</f>
        <v>18.100000000000001</v>
      </c>
      <c r="H80" s="107">
        <f t="shared" ref="H80" si="18">SUM(H71:H79)</f>
        <v>17.12</v>
      </c>
      <c r="I80" s="107">
        <f t="shared" ref="I80" si="19">SUM(I71:I79)</f>
        <v>74.990000000000009</v>
      </c>
      <c r="J80" s="107">
        <f t="shared" ref="J80:L80" si="20">SUM(J71:J79)</f>
        <v>596.79999999999995</v>
      </c>
      <c r="K80" s="108"/>
      <c r="L80" s="107">
        <f t="shared" si="20"/>
        <v>0</v>
      </c>
    </row>
    <row r="81" spans="1:12" s="59" customFormat="1" ht="15.75" customHeight="1" thickBot="1">
      <c r="A81" s="135">
        <f>A63</f>
        <v>1</v>
      </c>
      <c r="B81" s="136">
        <f>B63</f>
        <v>4</v>
      </c>
      <c r="C81" s="142" t="s">
        <v>4</v>
      </c>
      <c r="D81" s="143"/>
      <c r="E81" s="137"/>
      <c r="F81" s="132">
        <f>F70+F80</f>
        <v>1065</v>
      </c>
      <c r="G81" s="132">
        <f t="shared" ref="G81" si="21">G70+G80</f>
        <v>22.700000000000003</v>
      </c>
      <c r="H81" s="132">
        <f t="shared" ref="H81" si="22">H70+H80</f>
        <v>25.52</v>
      </c>
      <c r="I81" s="132">
        <f t="shared" ref="I81" si="23">I70+I80</f>
        <v>103.24000000000001</v>
      </c>
      <c r="J81" s="132">
        <f t="shared" ref="J81:L81" si="24">J70+J80</f>
        <v>804.69999999999993</v>
      </c>
      <c r="K81" s="132"/>
      <c r="L81" s="132">
        <f t="shared" si="24"/>
        <v>0</v>
      </c>
    </row>
    <row r="82" spans="1:12" s="47" customFormat="1" ht="15">
      <c r="A82" s="91">
        <v>1</v>
      </c>
      <c r="B82" s="92">
        <v>5</v>
      </c>
      <c r="C82" s="80" t="s">
        <v>15</v>
      </c>
      <c r="D82" s="81"/>
      <c r="E82" s="82" t="s">
        <v>43</v>
      </c>
      <c r="F82" s="83">
        <v>200</v>
      </c>
      <c r="G82" s="83">
        <v>6.2</v>
      </c>
      <c r="H82" s="83">
        <v>6.9</v>
      </c>
      <c r="I82" s="83">
        <v>29</v>
      </c>
      <c r="J82" s="83">
        <v>202.7</v>
      </c>
      <c r="K82" s="84" t="s">
        <v>75</v>
      </c>
      <c r="L82" s="83"/>
    </row>
    <row r="83" spans="1:12" s="47" customFormat="1" ht="15">
      <c r="A83" s="93"/>
      <c r="B83" s="79"/>
      <c r="C83" s="85"/>
      <c r="D83" s="86"/>
      <c r="E83" s="87" t="s">
        <v>39</v>
      </c>
      <c r="F83" s="88">
        <v>180</v>
      </c>
      <c r="G83" s="88">
        <v>0.2</v>
      </c>
      <c r="H83" s="88">
        <v>0</v>
      </c>
      <c r="I83" s="88">
        <v>6.5</v>
      </c>
      <c r="J83" s="88">
        <v>26.8</v>
      </c>
      <c r="K83" s="89" t="s">
        <v>59</v>
      </c>
      <c r="L83" s="88"/>
    </row>
    <row r="84" spans="1:12" s="47" customFormat="1" ht="15">
      <c r="A84" s="93"/>
      <c r="B84" s="79"/>
      <c r="C84" s="85"/>
      <c r="D84" s="90"/>
      <c r="E84" s="87" t="s">
        <v>84</v>
      </c>
      <c r="F84" s="88">
        <v>50</v>
      </c>
      <c r="G84" s="88">
        <v>0</v>
      </c>
      <c r="H84" s="88">
        <v>0</v>
      </c>
      <c r="I84" s="88">
        <v>2.7</v>
      </c>
      <c r="J84" s="88">
        <v>12.9</v>
      </c>
      <c r="K84" s="89">
        <v>1</v>
      </c>
      <c r="L84" s="88"/>
    </row>
    <row r="85" spans="1:12" s="47" customFormat="1" ht="15">
      <c r="A85" s="93"/>
      <c r="B85" s="79"/>
      <c r="C85" s="85"/>
      <c r="D85" s="90"/>
      <c r="E85" s="87" t="s">
        <v>83</v>
      </c>
      <c r="F85" s="88">
        <v>5</v>
      </c>
      <c r="G85" s="88">
        <v>0</v>
      </c>
      <c r="H85" s="88">
        <v>4.0999999999999996</v>
      </c>
      <c r="I85" s="88">
        <v>0.05</v>
      </c>
      <c r="J85" s="88">
        <v>37.5</v>
      </c>
      <c r="K85" s="89">
        <v>41</v>
      </c>
      <c r="L85" s="88"/>
    </row>
    <row r="86" spans="1:12" s="47" customFormat="1" ht="2.25" customHeight="1">
      <c r="A86" s="93"/>
      <c r="B86" s="79"/>
      <c r="C86" s="85"/>
      <c r="D86" s="90"/>
      <c r="E86" s="87"/>
      <c r="F86" s="88"/>
      <c r="G86" s="88"/>
      <c r="H86" s="88"/>
      <c r="I86" s="88"/>
      <c r="J86" s="88"/>
      <c r="K86" s="89"/>
      <c r="L86" s="88"/>
    </row>
    <row r="87" spans="1:12" s="47" customFormat="1" ht="15">
      <c r="A87" s="93"/>
      <c r="B87" s="79"/>
      <c r="C87" s="85"/>
      <c r="D87" s="86"/>
      <c r="E87" s="87"/>
      <c r="F87" s="88"/>
      <c r="G87" s="88"/>
      <c r="H87" s="88"/>
      <c r="I87" s="88"/>
      <c r="J87" s="88"/>
      <c r="K87" s="89"/>
      <c r="L87" s="88"/>
    </row>
    <row r="88" spans="1:12" s="47" customFormat="1" ht="15">
      <c r="A88" s="102"/>
      <c r="B88" s="103"/>
      <c r="C88" s="104"/>
      <c r="D88" s="105" t="s">
        <v>20</v>
      </c>
      <c r="E88" s="106"/>
      <c r="F88" s="107">
        <f>F82+F83+F84+F85</f>
        <v>435</v>
      </c>
      <c r="G88" s="107">
        <f>G82+G83+G84+G85</f>
        <v>6.4</v>
      </c>
      <c r="H88" s="107">
        <f>SUM(H82:H87)</f>
        <v>11</v>
      </c>
      <c r="I88" s="107">
        <f>SUM(I82:I87)</f>
        <v>38.25</v>
      </c>
      <c r="J88" s="107">
        <f>SUM(J82:J87)</f>
        <v>279.89999999999998</v>
      </c>
      <c r="K88" s="108"/>
      <c r="L88" s="107">
        <f>SUM(L82:L87)</f>
        <v>0</v>
      </c>
    </row>
    <row r="89" spans="1:12" s="59" customFormat="1" ht="15">
      <c r="A89" s="52">
        <f>A82</f>
        <v>1</v>
      </c>
      <c r="B89" s="53">
        <f>B82</f>
        <v>5</v>
      </c>
      <c r="C89" s="54" t="s">
        <v>17</v>
      </c>
      <c r="D89" s="55" t="s">
        <v>18</v>
      </c>
      <c r="E89" s="56" t="s">
        <v>44</v>
      </c>
      <c r="F89" s="57">
        <v>180</v>
      </c>
      <c r="G89" s="57">
        <v>2.95</v>
      </c>
      <c r="H89" s="57">
        <v>3.07</v>
      </c>
      <c r="I89" s="57">
        <v>18.47</v>
      </c>
      <c r="J89" s="57">
        <v>115.19</v>
      </c>
      <c r="K89" s="58">
        <v>101</v>
      </c>
      <c r="L89" s="57"/>
    </row>
    <row r="90" spans="1:12" s="59" customFormat="1" ht="15">
      <c r="A90" s="60"/>
      <c r="B90" s="61"/>
      <c r="C90" s="62"/>
      <c r="D90" s="55" t="s">
        <v>86</v>
      </c>
      <c r="E90" s="56" t="s">
        <v>24</v>
      </c>
      <c r="F90" s="57">
        <v>150</v>
      </c>
      <c r="G90" s="57">
        <v>3.7</v>
      </c>
      <c r="H90" s="57">
        <v>4.8</v>
      </c>
      <c r="I90" s="57">
        <v>36.5</v>
      </c>
      <c r="J90" s="57">
        <v>203.5</v>
      </c>
      <c r="K90" s="58" t="s">
        <v>62</v>
      </c>
      <c r="L90" s="57"/>
    </row>
    <row r="91" spans="1:12" s="59" customFormat="1" ht="15">
      <c r="A91" s="60"/>
      <c r="B91" s="61"/>
      <c r="C91" s="62"/>
      <c r="D91" s="55" t="s">
        <v>87</v>
      </c>
      <c r="E91" s="56" t="s">
        <v>51</v>
      </c>
      <c r="F91" s="57">
        <v>75</v>
      </c>
      <c r="G91" s="57">
        <v>9.01</v>
      </c>
      <c r="H91" s="57">
        <v>4.04</v>
      </c>
      <c r="I91" s="57">
        <v>40.36</v>
      </c>
      <c r="J91" s="57">
        <v>84</v>
      </c>
      <c r="K91" s="58">
        <v>144</v>
      </c>
      <c r="L91" s="57"/>
    </row>
    <row r="92" spans="1:12" s="59" customFormat="1" ht="15">
      <c r="A92" s="60"/>
      <c r="B92" s="61"/>
      <c r="C92" s="62"/>
      <c r="D92" s="55" t="s">
        <v>19</v>
      </c>
      <c r="E92" s="56" t="s">
        <v>25</v>
      </c>
      <c r="F92" s="57">
        <v>180</v>
      </c>
      <c r="G92" s="57">
        <v>0.5</v>
      </c>
      <c r="H92" s="57">
        <v>0</v>
      </c>
      <c r="I92" s="57">
        <v>19.8</v>
      </c>
      <c r="J92" s="57">
        <v>81</v>
      </c>
      <c r="K92" s="58" t="s">
        <v>58</v>
      </c>
      <c r="L92" s="57"/>
    </row>
    <row r="93" spans="1:12" s="59" customFormat="1" ht="14.25" customHeight="1">
      <c r="A93" s="60"/>
      <c r="B93" s="61"/>
      <c r="C93" s="62"/>
      <c r="D93" s="55" t="s">
        <v>16</v>
      </c>
      <c r="E93" s="56" t="s">
        <v>16</v>
      </c>
      <c r="F93" s="57">
        <v>50</v>
      </c>
      <c r="G93" s="57">
        <v>0.4</v>
      </c>
      <c r="H93" s="57">
        <v>0</v>
      </c>
      <c r="I93" s="57">
        <v>2.7</v>
      </c>
      <c r="J93" s="57">
        <v>12.9</v>
      </c>
      <c r="K93" s="58">
        <v>1</v>
      </c>
      <c r="L93" s="57"/>
    </row>
    <row r="94" spans="1:12" s="59" customFormat="1" ht="0.75" hidden="1" customHeight="1">
      <c r="A94" s="60"/>
      <c r="B94" s="61"/>
      <c r="C94" s="62"/>
      <c r="D94" s="55"/>
      <c r="E94" s="56"/>
      <c r="F94" s="57"/>
      <c r="G94" s="57"/>
      <c r="H94" s="57"/>
      <c r="I94" s="57"/>
      <c r="J94" s="57"/>
      <c r="K94" s="58"/>
      <c r="L94" s="57"/>
    </row>
    <row r="95" spans="1:12" s="59" customFormat="1" ht="15" hidden="1">
      <c r="A95" s="60"/>
      <c r="B95" s="61"/>
      <c r="C95" s="62"/>
      <c r="D95" s="55"/>
      <c r="E95" s="56"/>
      <c r="F95" s="57"/>
      <c r="G95" s="57"/>
      <c r="H95" s="57"/>
      <c r="I95" s="57"/>
      <c r="J95" s="57"/>
      <c r="K95" s="58"/>
      <c r="L95" s="57"/>
    </row>
    <row r="96" spans="1:12" s="59" customFormat="1" ht="15" hidden="1">
      <c r="A96" s="60"/>
      <c r="B96" s="61"/>
      <c r="C96" s="62"/>
      <c r="D96" s="63"/>
      <c r="E96" s="56"/>
      <c r="F96" s="57"/>
      <c r="G96" s="57"/>
      <c r="H96" s="57"/>
      <c r="I96" s="57"/>
      <c r="J96" s="57"/>
      <c r="K96" s="58"/>
      <c r="L96" s="57"/>
    </row>
    <row r="97" spans="1:12" s="59" customFormat="1" ht="15">
      <c r="A97" s="60"/>
      <c r="B97" s="61"/>
      <c r="C97" s="62"/>
      <c r="D97" s="63"/>
      <c r="E97" s="56"/>
      <c r="F97" s="57"/>
      <c r="G97" s="57"/>
      <c r="H97" s="57"/>
      <c r="I97" s="57"/>
      <c r="J97" s="57"/>
      <c r="K97" s="58"/>
      <c r="L97" s="57"/>
    </row>
    <row r="98" spans="1:12" ht="15">
      <c r="A98" s="15"/>
      <c r="B98" s="11"/>
      <c r="C98" s="5"/>
      <c r="D98" s="12" t="s">
        <v>20</v>
      </c>
      <c r="E98" s="6"/>
      <c r="F98" s="13">
        <f>SUM(F89:F97)</f>
        <v>635</v>
      </c>
      <c r="G98" s="13">
        <f t="shared" ref="G98" si="25">SUM(G89:G97)</f>
        <v>16.559999999999999</v>
      </c>
      <c r="H98" s="13">
        <f t="shared" ref="H98" si="26">SUM(H89:H97)</f>
        <v>11.91</v>
      </c>
      <c r="I98" s="13">
        <f t="shared" ref="I98" si="27">SUM(I89:I97)</f>
        <v>117.83</v>
      </c>
      <c r="J98" s="13">
        <f t="shared" ref="J98:L98" si="28">SUM(J89:J97)</f>
        <v>496.59</v>
      </c>
      <c r="K98" s="16"/>
      <c r="L98" s="13">
        <f t="shared" si="28"/>
        <v>0</v>
      </c>
    </row>
    <row r="99" spans="1:12" s="47" customFormat="1" ht="15.75" customHeight="1">
      <c r="A99" s="138">
        <f>A82</f>
        <v>1</v>
      </c>
      <c r="B99" s="139">
        <f>B82</f>
        <v>5</v>
      </c>
      <c r="C99" s="144" t="s">
        <v>4</v>
      </c>
      <c r="D99" s="145"/>
      <c r="E99" s="140"/>
      <c r="F99" s="115">
        <f>F88+F98</f>
        <v>1070</v>
      </c>
      <c r="G99" s="115">
        <f t="shared" ref="G99" si="29">G88+G98</f>
        <v>22.96</v>
      </c>
      <c r="H99" s="115">
        <f t="shared" ref="H99" si="30">H88+H98</f>
        <v>22.91</v>
      </c>
      <c r="I99" s="115">
        <f t="shared" ref="I99" si="31">I88+I98</f>
        <v>156.07999999999998</v>
      </c>
      <c r="J99" s="115">
        <f t="shared" ref="J99:L99" si="32">J88+J98</f>
        <v>776.49</v>
      </c>
      <c r="K99" s="115"/>
      <c r="L99" s="115">
        <f t="shared" si="32"/>
        <v>0</v>
      </c>
    </row>
    <row r="100" spans="1:12" s="47" customFormat="1" ht="15">
      <c r="A100" s="91">
        <v>2</v>
      </c>
      <c r="B100" s="92">
        <v>1</v>
      </c>
      <c r="C100" s="80" t="s">
        <v>15</v>
      </c>
      <c r="D100" s="81"/>
      <c r="E100" s="82" t="s">
        <v>46</v>
      </c>
      <c r="F100" s="83">
        <v>200</v>
      </c>
      <c r="G100" s="83">
        <v>6.2</v>
      </c>
      <c r="H100" s="83">
        <v>6.9</v>
      </c>
      <c r="I100" s="83">
        <v>29</v>
      </c>
      <c r="J100" s="83">
        <v>202.7</v>
      </c>
      <c r="K100" s="84" t="s">
        <v>75</v>
      </c>
      <c r="L100" s="83"/>
    </row>
    <row r="101" spans="1:12" s="47" customFormat="1" ht="15">
      <c r="A101" s="93"/>
      <c r="B101" s="79"/>
      <c r="C101" s="85"/>
      <c r="D101" s="86"/>
      <c r="E101" s="87" t="s">
        <v>39</v>
      </c>
      <c r="F101" s="88">
        <v>180</v>
      </c>
      <c r="G101" s="88">
        <v>0.2</v>
      </c>
      <c r="H101" s="88">
        <v>0</v>
      </c>
      <c r="I101" s="88">
        <v>6.5</v>
      </c>
      <c r="J101" s="88">
        <v>26.8</v>
      </c>
      <c r="K101" s="89" t="s">
        <v>59</v>
      </c>
      <c r="L101" s="88"/>
    </row>
    <row r="102" spans="1:12" s="47" customFormat="1" ht="15">
      <c r="A102" s="93"/>
      <c r="B102" s="79"/>
      <c r="C102" s="85"/>
      <c r="D102" s="90"/>
      <c r="E102" s="87" t="s">
        <v>40</v>
      </c>
      <c r="F102" s="88">
        <v>50</v>
      </c>
      <c r="G102" s="88">
        <v>0.4</v>
      </c>
      <c r="H102" s="88">
        <v>0</v>
      </c>
      <c r="I102" s="88">
        <v>2.7</v>
      </c>
      <c r="J102" s="88">
        <v>12.9</v>
      </c>
      <c r="K102" s="89">
        <v>1</v>
      </c>
      <c r="L102" s="88"/>
    </row>
    <row r="103" spans="1:12" s="47" customFormat="1" ht="13.5" customHeight="1">
      <c r="A103" s="93"/>
      <c r="B103" s="79"/>
      <c r="C103" s="85"/>
      <c r="D103" s="90"/>
      <c r="E103" s="87"/>
      <c r="F103" s="88"/>
      <c r="G103" s="88"/>
      <c r="H103" s="88"/>
      <c r="I103" s="88"/>
      <c r="J103" s="88"/>
      <c r="K103" s="89"/>
      <c r="L103" s="88"/>
    </row>
    <row r="104" spans="1:12" s="47" customFormat="1" ht="15" hidden="1">
      <c r="A104" s="93"/>
      <c r="B104" s="79"/>
      <c r="C104" s="85"/>
      <c r="D104" s="90"/>
      <c r="E104" s="87"/>
      <c r="F104" s="88"/>
      <c r="G104" s="88"/>
      <c r="H104" s="88"/>
      <c r="I104" s="88"/>
      <c r="J104" s="88"/>
      <c r="K104" s="89"/>
      <c r="L104" s="88"/>
    </row>
    <row r="105" spans="1:12" s="47" customFormat="1" ht="15" hidden="1">
      <c r="A105" s="93"/>
      <c r="B105" s="79"/>
      <c r="C105" s="85"/>
      <c r="D105" s="86"/>
      <c r="E105" s="87"/>
      <c r="F105" s="88"/>
      <c r="G105" s="88"/>
      <c r="H105" s="88"/>
      <c r="I105" s="88"/>
      <c r="J105" s="88"/>
      <c r="K105" s="89"/>
      <c r="L105" s="88"/>
    </row>
    <row r="106" spans="1:12" s="47" customFormat="1" ht="3.75" hidden="1" customHeight="1">
      <c r="A106" s="93"/>
      <c r="B106" s="79"/>
      <c r="C106" s="85"/>
      <c r="D106" s="86"/>
      <c r="E106" s="87"/>
      <c r="F106" s="88"/>
      <c r="G106" s="88"/>
      <c r="H106" s="88"/>
      <c r="I106" s="88"/>
      <c r="J106" s="88"/>
      <c r="K106" s="89"/>
      <c r="L106" s="88"/>
    </row>
    <row r="107" spans="1:12" s="47" customFormat="1" ht="15">
      <c r="A107" s="102"/>
      <c r="B107" s="103"/>
      <c r="C107" s="104"/>
      <c r="D107" s="105" t="s">
        <v>20</v>
      </c>
      <c r="E107" s="106"/>
      <c r="F107" s="107">
        <f>SUM(F100:F106)</f>
        <v>430</v>
      </c>
      <c r="G107" s="107">
        <f t="shared" ref="G107:J107" si="33">SUM(G100:G106)</f>
        <v>6.8000000000000007</v>
      </c>
      <c r="H107" s="107">
        <f t="shared" si="33"/>
        <v>6.9</v>
      </c>
      <c r="I107" s="107">
        <f t="shared" si="33"/>
        <v>38.200000000000003</v>
      </c>
      <c r="J107" s="107">
        <f t="shared" si="33"/>
        <v>242.4</v>
      </c>
      <c r="K107" s="108"/>
      <c r="L107" s="107">
        <f t="shared" ref="L107" si="34">SUM(L100:L106)</f>
        <v>0</v>
      </c>
    </row>
    <row r="108" spans="1:12" s="59" customFormat="1" ht="15">
      <c r="A108" s="52">
        <f>A100</f>
        <v>2</v>
      </c>
      <c r="B108" s="53">
        <f>B100</f>
        <v>1</v>
      </c>
      <c r="C108" s="54" t="s">
        <v>17</v>
      </c>
      <c r="D108" s="55" t="s">
        <v>18</v>
      </c>
      <c r="E108" s="56" t="s">
        <v>95</v>
      </c>
      <c r="F108" s="57">
        <v>180</v>
      </c>
      <c r="G108" s="57">
        <v>4.22</v>
      </c>
      <c r="H108" s="57">
        <v>6.5</v>
      </c>
      <c r="I108" s="57">
        <v>13.77</v>
      </c>
      <c r="J108" s="57">
        <v>145</v>
      </c>
      <c r="K108" s="58">
        <v>84</v>
      </c>
      <c r="L108" s="57"/>
    </row>
    <row r="109" spans="1:12" s="59" customFormat="1" ht="15">
      <c r="A109" s="60"/>
      <c r="B109" s="61"/>
      <c r="C109" s="62"/>
      <c r="D109" s="55" t="s">
        <v>86</v>
      </c>
      <c r="E109" s="56" t="s">
        <v>23</v>
      </c>
      <c r="F109" s="57">
        <v>150</v>
      </c>
      <c r="G109" s="57">
        <v>5.4</v>
      </c>
      <c r="H109" s="57">
        <v>4.9000000000000004</v>
      </c>
      <c r="I109" s="57">
        <v>32.799999999999997</v>
      </c>
      <c r="J109" s="57">
        <v>196.8</v>
      </c>
      <c r="K109" s="58" t="s">
        <v>60</v>
      </c>
      <c r="L109" s="57"/>
    </row>
    <row r="110" spans="1:12" s="59" customFormat="1" ht="15">
      <c r="A110" s="60"/>
      <c r="B110" s="61"/>
      <c r="C110" s="62"/>
      <c r="D110" s="55" t="s">
        <v>87</v>
      </c>
      <c r="E110" s="56" t="s">
        <v>76</v>
      </c>
      <c r="F110" s="57">
        <v>75</v>
      </c>
      <c r="G110" s="57">
        <v>14.4</v>
      </c>
      <c r="H110" s="57">
        <v>3.2</v>
      </c>
      <c r="I110" s="57">
        <v>10.1</v>
      </c>
      <c r="J110" s="57">
        <v>126.4</v>
      </c>
      <c r="K110" s="58" t="s">
        <v>71</v>
      </c>
      <c r="L110" s="57"/>
    </row>
    <row r="111" spans="1:12" s="59" customFormat="1" ht="15">
      <c r="A111" s="60"/>
      <c r="B111" s="61"/>
      <c r="C111" s="62"/>
      <c r="D111" s="55" t="s">
        <v>19</v>
      </c>
      <c r="E111" s="56" t="s">
        <v>37</v>
      </c>
      <c r="F111" s="57">
        <v>180</v>
      </c>
      <c r="G111" s="57">
        <v>0.5</v>
      </c>
      <c r="H111" s="57">
        <v>0</v>
      </c>
      <c r="I111" s="57">
        <v>19.8</v>
      </c>
      <c r="J111" s="57">
        <v>81</v>
      </c>
      <c r="K111" s="58" t="s">
        <v>58</v>
      </c>
      <c r="L111" s="57"/>
    </row>
    <row r="112" spans="1:12" s="59" customFormat="1" ht="14.25" customHeight="1">
      <c r="A112" s="60"/>
      <c r="B112" s="61"/>
      <c r="C112" s="62"/>
      <c r="D112" s="55" t="s">
        <v>16</v>
      </c>
      <c r="E112" s="56" t="s">
        <v>40</v>
      </c>
      <c r="F112" s="57">
        <v>50</v>
      </c>
      <c r="G112" s="57">
        <v>0.4</v>
      </c>
      <c r="H112" s="57">
        <v>0</v>
      </c>
      <c r="I112" s="57">
        <v>2.7</v>
      </c>
      <c r="J112" s="57">
        <v>12.9</v>
      </c>
      <c r="K112" s="58">
        <v>1</v>
      </c>
      <c r="L112" s="57"/>
    </row>
    <row r="113" spans="1:12" s="47" customFormat="1" ht="0.75" hidden="1" customHeight="1">
      <c r="A113" s="97"/>
      <c r="B113" s="98"/>
      <c r="C113" s="99"/>
      <c r="D113" s="55"/>
      <c r="E113" s="94"/>
      <c r="F113" s="95"/>
      <c r="G113" s="95"/>
      <c r="H113" s="95"/>
      <c r="I113" s="95"/>
      <c r="J113" s="95"/>
      <c r="K113" s="96"/>
      <c r="L113" s="95"/>
    </row>
    <row r="114" spans="1:12" s="47" customFormat="1" ht="15" hidden="1">
      <c r="A114" s="97"/>
      <c r="B114" s="98"/>
      <c r="C114" s="99"/>
      <c r="D114" s="55"/>
      <c r="E114" s="94"/>
      <c r="F114" s="95"/>
      <c r="G114" s="95"/>
      <c r="H114" s="95"/>
      <c r="I114" s="95"/>
      <c r="J114" s="95"/>
      <c r="K114" s="96"/>
      <c r="L114" s="95"/>
    </row>
    <row r="115" spans="1:12" s="47" customFormat="1" ht="0.75" customHeight="1">
      <c r="A115" s="97"/>
      <c r="B115" s="98"/>
      <c r="C115" s="99"/>
      <c r="D115" s="101"/>
      <c r="E115" s="94"/>
      <c r="F115" s="95"/>
      <c r="G115" s="95"/>
      <c r="H115" s="95"/>
      <c r="I115" s="95"/>
      <c r="J115" s="95"/>
      <c r="K115" s="96"/>
      <c r="L115" s="95"/>
    </row>
    <row r="116" spans="1:12" s="47" customFormat="1" ht="15">
      <c r="A116" s="97"/>
      <c r="B116" s="98"/>
      <c r="C116" s="99"/>
      <c r="D116" s="101"/>
      <c r="E116" s="94"/>
      <c r="F116" s="95"/>
      <c r="G116" s="95"/>
      <c r="H116" s="95"/>
      <c r="I116" s="95"/>
      <c r="J116" s="95"/>
      <c r="K116" s="96"/>
      <c r="L116" s="95"/>
    </row>
    <row r="117" spans="1:12" s="47" customFormat="1" ht="15">
      <c r="A117" s="102"/>
      <c r="B117" s="103"/>
      <c r="C117" s="104"/>
      <c r="D117" s="105" t="s">
        <v>20</v>
      </c>
      <c r="E117" s="106"/>
      <c r="F117" s="107">
        <f>SUM(F108:F116)</f>
        <v>635</v>
      </c>
      <c r="G117" s="107">
        <f t="shared" ref="G117:J117" si="35">SUM(G108:G116)</f>
        <v>24.92</v>
      </c>
      <c r="H117" s="107">
        <f t="shared" si="35"/>
        <v>14.600000000000001</v>
      </c>
      <c r="I117" s="107">
        <f t="shared" si="35"/>
        <v>79.17</v>
      </c>
      <c r="J117" s="107">
        <f t="shared" si="35"/>
        <v>562.1</v>
      </c>
      <c r="K117" s="108"/>
      <c r="L117" s="107">
        <f t="shared" ref="L117" si="36">SUM(L108:L116)</f>
        <v>0</v>
      </c>
    </row>
    <row r="118" spans="1:12" s="47" customFormat="1" ht="15">
      <c r="A118" s="138">
        <f>A100</f>
        <v>2</v>
      </c>
      <c r="B118" s="139">
        <f>B100</f>
        <v>1</v>
      </c>
      <c r="C118" s="144" t="s">
        <v>4</v>
      </c>
      <c r="D118" s="145"/>
      <c r="E118" s="140"/>
      <c r="F118" s="115">
        <f>F107+F117</f>
        <v>1065</v>
      </c>
      <c r="G118" s="115">
        <f t="shared" ref="G118" si="37">G107+G117</f>
        <v>31.720000000000002</v>
      </c>
      <c r="H118" s="115">
        <f t="shared" ref="H118" si="38">H107+H117</f>
        <v>21.5</v>
      </c>
      <c r="I118" s="115">
        <f t="shared" ref="I118" si="39">I107+I117</f>
        <v>117.37</v>
      </c>
      <c r="J118" s="115">
        <f t="shared" ref="J118:L118" si="40">J107+J117</f>
        <v>804.5</v>
      </c>
      <c r="K118" s="115"/>
      <c r="L118" s="115">
        <f t="shared" si="40"/>
        <v>0</v>
      </c>
    </row>
    <row r="119" spans="1:12" s="47" customFormat="1" ht="15">
      <c r="A119" s="78">
        <v>2</v>
      </c>
      <c r="B119" s="79">
        <v>2</v>
      </c>
      <c r="C119" s="80" t="s">
        <v>15</v>
      </c>
      <c r="D119" s="81"/>
      <c r="E119" s="82" t="s">
        <v>93</v>
      </c>
      <c r="F119" s="83">
        <v>180</v>
      </c>
      <c r="G119" s="83">
        <v>4</v>
      </c>
      <c r="H119" s="83">
        <v>4.3</v>
      </c>
      <c r="I119" s="83">
        <v>19</v>
      </c>
      <c r="J119" s="83">
        <v>130.69999999999999</v>
      </c>
      <c r="K119" s="84" t="s">
        <v>77</v>
      </c>
      <c r="L119" s="83"/>
    </row>
    <row r="120" spans="1:12" ht="15">
      <c r="A120" s="8"/>
      <c r="B120" s="9"/>
      <c r="C120" s="7"/>
      <c r="D120" s="3"/>
      <c r="E120" s="26" t="s">
        <v>39</v>
      </c>
      <c r="F120" s="27">
        <v>180</v>
      </c>
      <c r="G120" s="27">
        <v>0.2</v>
      </c>
      <c r="H120" s="27">
        <v>0</v>
      </c>
      <c r="I120" s="27">
        <v>6.5</v>
      </c>
      <c r="J120" s="27">
        <v>26.8</v>
      </c>
      <c r="K120" s="28" t="s">
        <v>59</v>
      </c>
      <c r="L120" s="27"/>
    </row>
    <row r="121" spans="1:12" ht="15">
      <c r="A121" s="8"/>
      <c r="B121" s="9">
        <v>7</v>
      </c>
      <c r="C121" s="7"/>
      <c r="D121" s="4"/>
      <c r="E121" s="26" t="s">
        <v>82</v>
      </c>
      <c r="F121" s="27">
        <v>50</v>
      </c>
      <c r="G121" s="27">
        <v>0</v>
      </c>
      <c r="H121" s="27">
        <v>0</v>
      </c>
      <c r="I121" s="27">
        <v>2.7</v>
      </c>
      <c r="J121" s="27">
        <v>12.9</v>
      </c>
      <c r="K121" s="28">
        <v>1</v>
      </c>
      <c r="L121" s="27"/>
    </row>
    <row r="122" spans="1:12" ht="13.9" customHeight="1">
      <c r="A122" s="8"/>
      <c r="B122" s="9"/>
      <c r="C122" s="7"/>
      <c r="D122" s="4"/>
      <c r="E122" s="26" t="s">
        <v>83</v>
      </c>
      <c r="F122" s="27">
        <v>5</v>
      </c>
      <c r="G122" s="27">
        <v>0</v>
      </c>
      <c r="H122" s="27">
        <v>4.0999999999999996</v>
      </c>
      <c r="I122" s="27">
        <v>0.05</v>
      </c>
      <c r="J122" s="27">
        <v>37.5</v>
      </c>
      <c r="K122" s="28">
        <v>41</v>
      </c>
      <c r="L122" s="27"/>
    </row>
    <row r="123" spans="1:12" ht="15" hidden="1">
      <c r="A123" s="8"/>
      <c r="B123" s="9"/>
      <c r="C123" s="7"/>
      <c r="D123" s="4"/>
      <c r="E123" s="26"/>
      <c r="F123" s="27"/>
      <c r="G123" s="27"/>
      <c r="H123" s="27"/>
      <c r="I123" s="27"/>
      <c r="J123" s="27"/>
      <c r="K123" s="28"/>
      <c r="L123" s="27"/>
    </row>
    <row r="124" spans="1:12" ht="0.6" customHeight="1">
      <c r="A124" s="8"/>
      <c r="B124" s="9"/>
      <c r="C124" s="7"/>
      <c r="D124" s="3"/>
      <c r="E124" s="26"/>
      <c r="F124" s="27"/>
      <c r="G124" s="27"/>
      <c r="H124" s="27"/>
      <c r="I124" s="27"/>
      <c r="J124" s="27"/>
      <c r="K124" s="28"/>
      <c r="L124" s="27"/>
    </row>
    <row r="125" spans="1:12" ht="15">
      <c r="A125" s="8"/>
      <c r="B125" s="9"/>
      <c r="C125" s="7"/>
      <c r="D125" s="3"/>
      <c r="E125" s="26"/>
      <c r="F125" s="27"/>
      <c r="G125" s="27"/>
      <c r="H125" s="27"/>
      <c r="I125" s="27"/>
      <c r="J125" s="27"/>
      <c r="K125" s="28"/>
      <c r="L125" s="27"/>
    </row>
    <row r="126" spans="1:12" ht="15">
      <c r="A126" s="10"/>
      <c r="B126" s="11"/>
      <c r="C126" s="5"/>
      <c r="D126" s="12" t="s">
        <v>20</v>
      </c>
      <c r="E126" s="6"/>
      <c r="F126" s="13">
        <f>SUM(F119:F125)</f>
        <v>415</v>
      </c>
      <c r="G126" s="13">
        <f t="shared" ref="G126:J126" si="41">SUM(G119:G125)</f>
        <v>4.2</v>
      </c>
      <c r="H126" s="13">
        <f t="shared" si="41"/>
        <v>8.3999999999999986</v>
      </c>
      <c r="I126" s="13">
        <f t="shared" si="41"/>
        <v>28.25</v>
      </c>
      <c r="J126" s="13">
        <f t="shared" si="41"/>
        <v>207.9</v>
      </c>
      <c r="K126" s="16"/>
      <c r="L126" s="13">
        <f t="shared" ref="L126" si="42">SUM(L119:L125)</f>
        <v>0</v>
      </c>
    </row>
    <row r="127" spans="1:12" s="46" customFormat="1" ht="25.5">
      <c r="A127" s="38">
        <f>A119</f>
        <v>2</v>
      </c>
      <c r="B127" s="38">
        <f>B119</f>
        <v>2</v>
      </c>
      <c r="C127" s="40" t="s">
        <v>17</v>
      </c>
      <c r="D127" s="39"/>
      <c r="E127" s="43" t="s">
        <v>49</v>
      </c>
      <c r="F127" s="50">
        <v>180</v>
      </c>
      <c r="G127" s="50">
        <v>33.4</v>
      </c>
      <c r="H127" s="50">
        <v>23</v>
      </c>
      <c r="I127" s="50">
        <v>81.400000000000006</v>
      </c>
      <c r="J127" s="50">
        <v>665.7</v>
      </c>
      <c r="K127" s="51" t="s">
        <v>63</v>
      </c>
      <c r="L127" s="50"/>
    </row>
    <row r="128" spans="1:12" s="46" customFormat="1" ht="15">
      <c r="A128" s="44"/>
      <c r="B128" s="41"/>
      <c r="C128" s="42"/>
      <c r="D128" s="39"/>
      <c r="E128" s="43" t="s">
        <v>48</v>
      </c>
      <c r="F128" s="50">
        <v>150</v>
      </c>
      <c r="G128" s="50">
        <v>3.2</v>
      </c>
      <c r="H128" s="50">
        <v>5.2</v>
      </c>
      <c r="I128" s="50">
        <v>19.8</v>
      </c>
      <c r="J128" s="50">
        <v>139.4</v>
      </c>
      <c r="K128" s="51" t="s">
        <v>65</v>
      </c>
      <c r="L128" s="50"/>
    </row>
    <row r="129" spans="1:12" s="46" customFormat="1" ht="15">
      <c r="A129" s="44"/>
      <c r="B129" s="41"/>
      <c r="C129" s="42"/>
      <c r="D129" s="39"/>
      <c r="E129" s="43" t="s">
        <v>47</v>
      </c>
      <c r="F129" s="50">
        <v>60</v>
      </c>
      <c r="G129" s="50">
        <v>13.4</v>
      </c>
      <c r="H129" s="50">
        <v>12.7</v>
      </c>
      <c r="I129" s="50">
        <v>5.3</v>
      </c>
      <c r="J129" s="50">
        <v>189.3</v>
      </c>
      <c r="K129" s="51" t="s">
        <v>64</v>
      </c>
      <c r="L129" s="50"/>
    </row>
    <row r="130" spans="1:12" s="46" customFormat="1" ht="15">
      <c r="A130" s="44"/>
      <c r="B130" s="41"/>
      <c r="C130" s="42"/>
      <c r="D130" s="39"/>
      <c r="E130" s="43" t="s">
        <v>37</v>
      </c>
      <c r="F130" s="50">
        <v>180</v>
      </c>
      <c r="G130" s="50">
        <v>0.5</v>
      </c>
      <c r="H130" s="50">
        <v>0</v>
      </c>
      <c r="I130" s="50">
        <v>19.8</v>
      </c>
      <c r="J130" s="50">
        <v>81</v>
      </c>
      <c r="K130" s="51" t="s">
        <v>58</v>
      </c>
      <c r="L130" s="50"/>
    </row>
    <row r="131" spans="1:12" s="46" customFormat="1" ht="15">
      <c r="A131" s="44"/>
      <c r="B131" s="41"/>
      <c r="C131" s="42"/>
      <c r="D131" s="39"/>
      <c r="E131" s="43" t="s">
        <v>40</v>
      </c>
      <c r="F131" s="50">
        <v>50</v>
      </c>
      <c r="G131" s="50">
        <v>0.4</v>
      </c>
      <c r="H131" s="50">
        <v>0</v>
      </c>
      <c r="I131" s="50">
        <v>2.7</v>
      </c>
      <c r="J131" s="50">
        <v>12.9</v>
      </c>
      <c r="K131" s="51">
        <v>1</v>
      </c>
      <c r="L131" s="50"/>
    </row>
    <row r="132" spans="1:12" s="46" customFormat="1" ht="14.25" customHeight="1">
      <c r="A132" s="44"/>
      <c r="B132" s="41"/>
      <c r="C132" s="42"/>
      <c r="D132" s="39"/>
      <c r="E132" s="43"/>
      <c r="F132" s="50"/>
      <c r="G132" s="50"/>
      <c r="H132" s="50"/>
      <c r="I132" s="50"/>
      <c r="J132" s="50"/>
      <c r="K132" s="51"/>
      <c r="L132" s="50"/>
    </row>
    <row r="133" spans="1:12" s="46" customFormat="1" ht="15" hidden="1">
      <c r="A133" s="44"/>
      <c r="B133" s="41"/>
      <c r="C133" s="42"/>
      <c r="D133" s="39"/>
      <c r="E133" s="43"/>
      <c r="F133" s="50"/>
      <c r="G133" s="50"/>
      <c r="H133" s="50"/>
      <c r="I133" s="50"/>
      <c r="J133" s="50"/>
      <c r="K133" s="51"/>
      <c r="L133" s="50"/>
    </row>
    <row r="134" spans="1:12" ht="1.5" hidden="1" customHeight="1">
      <c r="A134" s="37"/>
      <c r="B134" s="34"/>
      <c r="C134" s="35"/>
      <c r="D134" s="36"/>
      <c r="E134" s="31"/>
      <c r="F134" s="32"/>
      <c r="G134" s="32"/>
      <c r="H134" s="32"/>
      <c r="I134" s="32"/>
      <c r="J134" s="32"/>
      <c r="K134" s="33"/>
      <c r="L134" s="32"/>
    </row>
    <row r="135" spans="1:12" ht="15" hidden="1">
      <c r="A135" s="37"/>
      <c r="B135" s="34"/>
      <c r="C135" s="35"/>
      <c r="D135" s="36"/>
      <c r="E135" s="31"/>
      <c r="F135" s="32"/>
      <c r="G135" s="32"/>
      <c r="H135" s="32"/>
      <c r="I135" s="32"/>
      <c r="J135" s="32"/>
      <c r="K135" s="33"/>
      <c r="L135" s="32"/>
    </row>
    <row r="136" spans="1:12" ht="15">
      <c r="A136" s="10"/>
      <c r="B136" s="11"/>
      <c r="C136" s="5"/>
      <c r="D136" s="12" t="s">
        <v>20</v>
      </c>
      <c r="E136" s="6"/>
      <c r="F136" s="13">
        <f>SUM(F127:F135)</f>
        <v>620</v>
      </c>
      <c r="G136" s="13">
        <f t="shared" ref="G136:J136" si="43">SUM(G127:G135)</f>
        <v>50.9</v>
      </c>
      <c r="H136" s="13">
        <f t="shared" si="43"/>
        <v>40.9</v>
      </c>
      <c r="I136" s="13">
        <f t="shared" si="43"/>
        <v>129</v>
      </c>
      <c r="J136" s="13">
        <f t="shared" si="43"/>
        <v>1088.3000000000002</v>
      </c>
      <c r="K136" s="16"/>
      <c r="L136" s="13">
        <f t="shared" ref="L136" si="44">SUM(L127:L135)</f>
        <v>0</v>
      </c>
    </row>
    <row r="137" spans="1:12" s="47" customFormat="1" ht="15.75" thickBot="1">
      <c r="A137" s="141">
        <f>A119</f>
        <v>2</v>
      </c>
      <c r="B137" s="141">
        <f>B119</f>
        <v>2</v>
      </c>
      <c r="C137" s="144" t="s">
        <v>4</v>
      </c>
      <c r="D137" s="145"/>
      <c r="E137" s="140"/>
      <c r="F137" s="115">
        <f>F126+F136</f>
        <v>1035</v>
      </c>
      <c r="G137" s="115">
        <f t="shared" ref="G137" si="45">G126+G136</f>
        <v>55.1</v>
      </c>
      <c r="H137" s="115">
        <f t="shared" ref="H137" si="46">H126+H136</f>
        <v>49.3</v>
      </c>
      <c r="I137" s="115">
        <f t="shared" ref="I137" si="47">I126+I136</f>
        <v>157.25</v>
      </c>
      <c r="J137" s="115">
        <f t="shared" ref="J137:L137" si="48">J126+J136</f>
        <v>1296.2000000000003</v>
      </c>
      <c r="K137" s="115"/>
      <c r="L137" s="115">
        <f t="shared" si="48"/>
        <v>0</v>
      </c>
    </row>
    <row r="138" spans="1:12" s="47" customFormat="1" ht="15">
      <c r="A138" s="91">
        <v>2</v>
      </c>
      <c r="B138" s="92">
        <v>3</v>
      </c>
      <c r="C138" s="80" t="s">
        <v>15</v>
      </c>
      <c r="D138" s="81"/>
      <c r="E138" s="82" t="s">
        <v>38</v>
      </c>
      <c r="F138" s="83">
        <v>200</v>
      </c>
      <c r="G138" s="83">
        <v>4</v>
      </c>
      <c r="H138" s="83">
        <v>4.3</v>
      </c>
      <c r="I138" s="83">
        <v>19</v>
      </c>
      <c r="J138" s="83">
        <v>130.69999999999999</v>
      </c>
      <c r="K138" s="84" t="s">
        <v>78</v>
      </c>
      <c r="L138" s="83"/>
    </row>
    <row r="139" spans="1:12" s="47" customFormat="1" ht="15">
      <c r="A139" s="93"/>
      <c r="B139" s="79"/>
      <c r="C139" s="85"/>
      <c r="D139" s="86"/>
      <c r="E139" s="87" t="s">
        <v>39</v>
      </c>
      <c r="F139" s="88">
        <v>180</v>
      </c>
      <c r="G139" s="88">
        <v>0.2</v>
      </c>
      <c r="H139" s="88">
        <v>0</v>
      </c>
      <c r="I139" s="88">
        <v>6.5</v>
      </c>
      <c r="J139" s="88">
        <v>26.8</v>
      </c>
      <c r="K139" s="89" t="s">
        <v>59</v>
      </c>
      <c r="L139" s="88"/>
    </row>
    <row r="140" spans="1:12" s="47" customFormat="1" ht="15.75" customHeight="1">
      <c r="A140" s="93"/>
      <c r="B140" s="79"/>
      <c r="C140" s="85"/>
      <c r="D140" s="90"/>
      <c r="E140" s="87" t="s">
        <v>84</v>
      </c>
      <c r="F140" s="88">
        <v>50</v>
      </c>
      <c r="G140" s="88">
        <v>0.4</v>
      </c>
      <c r="H140" s="88">
        <v>0</v>
      </c>
      <c r="I140" s="88">
        <v>2.7</v>
      </c>
      <c r="J140" s="88">
        <v>12.9</v>
      </c>
      <c r="K140" s="89">
        <v>1</v>
      </c>
      <c r="L140" s="88"/>
    </row>
    <row r="141" spans="1:12" s="47" customFormat="1" ht="12.75" customHeight="1">
      <c r="A141" s="93"/>
      <c r="B141" s="79"/>
      <c r="C141" s="85"/>
      <c r="D141" s="90"/>
      <c r="E141" s="87" t="s">
        <v>83</v>
      </c>
      <c r="F141" s="88">
        <v>5</v>
      </c>
      <c r="G141" s="88">
        <v>0</v>
      </c>
      <c r="H141" s="88">
        <v>4.0999999999999996</v>
      </c>
      <c r="I141" s="88">
        <v>0.05</v>
      </c>
      <c r="J141" s="88">
        <v>37.5</v>
      </c>
      <c r="K141" s="89">
        <v>41</v>
      </c>
      <c r="L141" s="88"/>
    </row>
    <row r="142" spans="1:12" s="47" customFormat="1" ht="15" hidden="1">
      <c r="A142" s="93"/>
      <c r="B142" s="79"/>
      <c r="C142" s="85"/>
      <c r="D142" s="86"/>
      <c r="E142" s="87"/>
      <c r="F142" s="88"/>
      <c r="G142" s="88"/>
      <c r="H142" s="88"/>
      <c r="I142" s="88"/>
      <c r="J142" s="88"/>
      <c r="K142" s="89"/>
      <c r="L142" s="88"/>
    </row>
    <row r="143" spans="1:12" s="47" customFormat="1" ht="15" hidden="1">
      <c r="A143" s="93"/>
      <c r="B143" s="79"/>
      <c r="C143" s="85"/>
      <c r="D143" s="86"/>
      <c r="E143" s="87"/>
      <c r="F143" s="88"/>
      <c r="G143" s="88"/>
      <c r="H143" s="88"/>
      <c r="I143" s="88"/>
      <c r="J143" s="88"/>
      <c r="K143" s="89"/>
      <c r="L143" s="88"/>
    </row>
    <row r="144" spans="1:12" s="47" customFormat="1" ht="15">
      <c r="A144" s="102"/>
      <c r="B144" s="103"/>
      <c r="C144" s="104"/>
      <c r="D144" s="105" t="s">
        <v>20</v>
      </c>
      <c r="E144" s="106"/>
      <c r="F144" s="107">
        <f>SUM(F138:F143)</f>
        <v>435</v>
      </c>
      <c r="G144" s="107">
        <f>SUM(G138:G143)</f>
        <v>4.6000000000000005</v>
      </c>
      <c r="H144" s="107">
        <f>SUM(H138:H143)</f>
        <v>8.3999999999999986</v>
      </c>
      <c r="I144" s="107">
        <f>SUM(I138:I143)</f>
        <v>28.25</v>
      </c>
      <c r="J144" s="107">
        <f>SUM(J138:J143)</f>
        <v>207.9</v>
      </c>
      <c r="K144" s="108"/>
      <c r="L144" s="107">
        <f>SUM(L138:L143)</f>
        <v>0</v>
      </c>
    </row>
    <row r="145" spans="1:12" s="59" customFormat="1" ht="15.75" customHeight="1">
      <c r="A145" s="52">
        <f>A138</f>
        <v>2</v>
      </c>
      <c r="B145" s="53">
        <f>B138</f>
        <v>3</v>
      </c>
      <c r="C145" s="54" t="s">
        <v>17</v>
      </c>
      <c r="D145" s="55" t="s">
        <v>18</v>
      </c>
      <c r="E145" s="56" t="s">
        <v>50</v>
      </c>
      <c r="F145" s="57">
        <v>200</v>
      </c>
      <c r="G145" s="57">
        <v>23.7</v>
      </c>
      <c r="H145" s="57">
        <v>29</v>
      </c>
      <c r="I145" s="57">
        <v>68.099999999999994</v>
      </c>
      <c r="J145" s="57">
        <v>627.6</v>
      </c>
      <c r="K145" s="58" t="s">
        <v>66</v>
      </c>
      <c r="L145" s="57"/>
    </row>
    <row r="146" spans="1:12" s="59" customFormat="1" ht="15">
      <c r="A146" s="60"/>
      <c r="B146" s="61"/>
      <c r="C146" s="62"/>
      <c r="D146" s="55" t="s">
        <v>87</v>
      </c>
      <c r="E146" s="56" t="s">
        <v>90</v>
      </c>
      <c r="F146" s="57">
        <v>180</v>
      </c>
      <c r="G146" s="57">
        <v>3.46</v>
      </c>
      <c r="H146" s="57">
        <v>8.27</v>
      </c>
      <c r="I146" s="57">
        <v>15.54</v>
      </c>
      <c r="J146" s="57">
        <v>158.69999999999999</v>
      </c>
      <c r="K146" s="58">
        <v>113</v>
      </c>
      <c r="L146" s="57"/>
    </row>
    <row r="147" spans="1:12" s="59" customFormat="1" ht="15">
      <c r="A147" s="60"/>
      <c r="B147" s="61"/>
      <c r="C147" s="62"/>
      <c r="D147" s="55" t="s">
        <v>19</v>
      </c>
      <c r="E147" s="56" t="s">
        <v>37</v>
      </c>
      <c r="F147" s="57">
        <v>180</v>
      </c>
      <c r="G147" s="57">
        <v>0.5</v>
      </c>
      <c r="H147" s="57">
        <v>0</v>
      </c>
      <c r="I147" s="57">
        <v>19.8</v>
      </c>
      <c r="J147" s="57">
        <v>81</v>
      </c>
      <c r="K147" s="58" t="s">
        <v>58</v>
      </c>
      <c r="L147" s="57"/>
    </row>
    <row r="148" spans="1:12" s="59" customFormat="1" ht="15">
      <c r="A148" s="60"/>
      <c r="B148" s="61"/>
      <c r="C148" s="62"/>
      <c r="D148" s="55" t="s">
        <v>16</v>
      </c>
      <c r="E148" s="56" t="s">
        <v>40</v>
      </c>
      <c r="F148" s="57">
        <v>50</v>
      </c>
      <c r="G148" s="57">
        <v>0.4</v>
      </c>
      <c r="H148" s="57">
        <v>0</v>
      </c>
      <c r="I148" s="57">
        <v>2.7</v>
      </c>
      <c r="J148" s="57">
        <v>12.9</v>
      </c>
      <c r="K148" s="58">
        <v>1</v>
      </c>
      <c r="L148" s="57"/>
    </row>
    <row r="149" spans="1:12" s="59" customFormat="1" ht="13.5" customHeight="1">
      <c r="A149" s="60"/>
      <c r="B149" s="61"/>
      <c r="C149" s="62"/>
      <c r="D149" s="55"/>
      <c r="E149" s="56"/>
      <c r="F149" s="57"/>
      <c r="G149" s="57"/>
      <c r="H149" s="57"/>
      <c r="I149" s="57"/>
      <c r="J149" s="57"/>
      <c r="K149" s="58"/>
      <c r="L149" s="57"/>
    </row>
    <row r="150" spans="1:12" s="47" customFormat="1" ht="0.75" hidden="1" customHeight="1">
      <c r="A150" s="93"/>
      <c r="B150" s="79"/>
      <c r="C150" s="85"/>
      <c r="D150" s="55"/>
      <c r="E150" s="94"/>
      <c r="F150" s="95"/>
      <c r="G150" s="95"/>
      <c r="H150" s="95"/>
      <c r="I150" s="95"/>
      <c r="J150" s="95"/>
      <c r="K150" s="96"/>
      <c r="L150" s="95"/>
    </row>
    <row r="151" spans="1:12" s="47" customFormat="1" ht="15" hidden="1">
      <c r="A151" s="93"/>
      <c r="B151" s="79"/>
      <c r="C151" s="85"/>
      <c r="D151" s="55"/>
      <c r="E151" s="87"/>
      <c r="F151" s="88"/>
      <c r="G151" s="88"/>
      <c r="H151" s="88"/>
      <c r="I151" s="88"/>
      <c r="J151" s="88"/>
      <c r="K151" s="89"/>
      <c r="L151" s="88"/>
    </row>
    <row r="152" spans="1:12" s="47" customFormat="1" ht="15" hidden="1">
      <c r="A152" s="93"/>
      <c r="B152" s="79"/>
      <c r="C152" s="85"/>
      <c r="D152" s="86"/>
      <c r="E152" s="87"/>
      <c r="F152" s="88"/>
      <c r="G152" s="88"/>
      <c r="H152" s="88"/>
      <c r="I152" s="88"/>
      <c r="J152" s="88"/>
      <c r="K152" s="89"/>
      <c r="L152" s="88"/>
    </row>
    <row r="153" spans="1:12" s="47" customFormat="1" ht="5.25" hidden="1" customHeight="1">
      <c r="A153" s="93"/>
      <c r="B153" s="79"/>
      <c r="C153" s="85"/>
      <c r="D153" s="86"/>
      <c r="E153" s="87"/>
      <c r="F153" s="88"/>
      <c r="G153" s="88"/>
      <c r="H153" s="88"/>
      <c r="I153" s="88"/>
      <c r="J153" s="88"/>
      <c r="K153" s="89"/>
      <c r="L153" s="88"/>
    </row>
    <row r="154" spans="1:12" s="47" customFormat="1" ht="15">
      <c r="A154" s="102"/>
      <c r="B154" s="103"/>
      <c r="C154" s="104"/>
      <c r="D154" s="105" t="s">
        <v>20</v>
      </c>
      <c r="E154" s="106"/>
      <c r="F154" s="107">
        <f>SUM(F145:F153)</f>
        <v>610</v>
      </c>
      <c r="G154" s="107">
        <f t="shared" ref="G154:J154" si="49">SUM(G145:G153)</f>
        <v>28.06</v>
      </c>
      <c r="H154" s="107">
        <f t="shared" si="49"/>
        <v>37.269999999999996</v>
      </c>
      <c r="I154" s="107">
        <f t="shared" si="49"/>
        <v>106.13999999999999</v>
      </c>
      <c r="J154" s="107">
        <f t="shared" si="49"/>
        <v>880.19999999999993</v>
      </c>
      <c r="K154" s="108"/>
      <c r="L154" s="107">
        <f t="shared" ref="L154" si="50">SUM(L145:L153)</f>
        <v>0</v>
      </c>
    </row>
    <row r="155" spans="1:12" s="47" customFormat="1" ht="15.75" thickBot="1">
      <c r="A155" s="138">
        <f>A138</f>
        <v>2</v>
      </c>
      <c r="B155" s="139">
        <f>B138</f>
        <v>3</v>
      </c>
      <c r="C155" s="144" t="s">
        <v>4</v>
      </c>
      <c r="D155" s="145"/>
      <c r="E155" s="140"/>
      <c r="F155" s="115">
        <f>F144+F154</f>
        <v>1045</v>
      </c>
      <c r="G155" s="115">
        <f t="shared" ref="G155" si="51">G144+G154</f>
        <v>32.659999999999997</v>
      </c>
      <c r="H155" s="115">
        <f t="shared" ref="H155" si="52">H144+H154</f>
        <v>45.669999999999995</v>
      </c>
      <c r="I155" s="115">
        <f t="shared" ref="I155" si="53">I144+I154</f>
        <v>134.38999999999999</v>
      </c>
      <c r="J155" s="115">
        <f t="shared" ref="J155:L155" si="54">J144+J154</f>
        <v>1088.0999999999999</v>
      </c>
      <c r="K155" s="115"/>
      <c r="L155" s="115">
        <f t="shared" si="54"/>
        <v>0</v>
      </c>
    </row>
    <row r="156" spans="1:12" s="47" customFormat="1" ht="25.5">
      <c r="A156" s="91">
        <v>2</v>
      </c>
      <c r="B156" s="92">
        <v>4</v>
      </c>
      <c r="C156" s="80" t="s">
        <v>15</v>
      </c>
      <c r="D156" s="81"/>
      <c r="E156" s="82" t="s">
        <v>92</v>
      </c>
      <c r="F156" s="83">
        <v>180</v>
      </c>
      <c r="G156" s="83">
        <v>8.3000000000000007</v>
      </c>
      <c r="H156" s="83">
        <v>6.3</v>
      </c>
      <c r="I156" s="83">
        <v>36</v>
      </c>
      <c r="J156" s="83">
        <v>233.7</v>
      </c>
      <c r="K156" s="84" t="s">
        <v>61</v>
      </c>
      <c r="L156" s="83"/>
    </row>
    <row r="157" spans="1:12" s="47" customFormat="1" ht="15">
      <c r="A157" s="93"/>
      <c r="B157" s="79"/>
      <c r="C157" s="85"/>
      <c r="D157" s="86"/>
      <c r="E157" s="87" t="s">
        <v>55</v>
      </c>
      <c r="F157" s="88">
        <v>180</v>
      </c>
      <c r="G157" s="88">
        <v>1.6</v>
      </c>
      <c r="H157" s="88">
        <v>1.1000000000000001</v>
      </c>
      <c r="I157" s="88">
        <v>8.6999999999999993</v>
      </c>
      <c r="J157" s="88">
        <v>50.9</v>
      </c>
      <c r="K157" s="89"/>
      <c r="L157" s="88"/>
    </row>
    <row r="158" spans="1:12" s="47" customFormat="1" ht="15">
      <c r="A158" s="93"/>
      <c r="B158" s="79"/>
      <c r="C158" s="85"/>
      <c r="D158" s="90"/>
      <c r="E158" s="87" t="s">
        <v>40</v>
      </c>
      <c r="F158" s="88">
        <v>50</v>
      </c>
      <c r="G158" s="88">
        <v>0.4</v>
      </c>
      <c r="H158" s="88">
        <v>0</v>
      </c>
      <c r="I158" s="88">
        <v>2.7</v>
      </c>
      <c r="J158" s="88">
        <v>12.9</v>
      </c>
      <c r="K158" s="89">
        <v>1</v>
      </c>
      <c r="L158" s="88"/>
    </row>
    <row r="159" spans="1:12" s="47" customFormat="1" ht="15">
      <c r="A159" s="93"/>
      <c r="B159" s="79"/>
      <c r="C159" s="85"/>
      <c r="D159" s="90"/>
      <c r="E159" s="87"/>
      <c r="F159" s="88"/>
      <c r="G159" s="88"/>
      <c r="H159" s="88"/>
      <c r="I159" s="88"/>
      <c r="J159" s="88"/>
      <c r="K159" s="89"/>
      <c r="L159" s="88"/>
    </row>
    <row r="160" spans="1:12" s="47" customFormat="1" ht="15">
      <c r="A160" s="102"/>
      <c r="B160" s="103"/>
      <c r="C160" s="104"/>
      <c r="D160" s="105" t="s">
        <v>20</v>
      </c>
      <c r="E160" s="106"/>
      <c r="F160" s="107">
        <f>SUM(F156:F159)</f>
        <v>410</v>
      </c>
      <c r="G160" s="107">
        <f>SUM(G156:G159)</f>
        <v>10.3</v>
      </c>
      <c r="H160" s="107">
        <f>SUM(H156:H159)</f>
        <v>7.4</v>
      </c>
      <c r="I160" s="107">
        <f>SUM(I156:I159)</f>
        <v>47.400000000000006</v>
      </c>
      <c r="J160" s="107">
        <f>SUM(J156:J159)</f>
        <v>297.49999999999994</v>
      </c>
      <c r="K160" s="108"/>
      <c r="L160" s="107">
        <f>SUM(L156:L159)</f>
        <v>0</v>
      </c>
    </row>
    <row r="161" spans="1:12" s="47" customFormat="1" ht="25.5">
      <c r="A161" s="109">
        <f>A156</f>
        <v>2</v>
      </c>
      <c r="B161" s="110">
        <f>B156</f>
        <v>4</v>
      </c>
      <c r="C161" s="111" t="s">
        <v>17</v>
      </c>
      <c r="D161" s="90" t="s">
        <v>18</v>
      </c>
      <c r="E161" s="87" t="s">
        <v>56</v>
      </c>
      <c r="F161" s="88">
        <v>180</v>
      </c>
      <c r="G161" s="88">
        <v>23</v>
      </c>
      <c r="H161" s="88">
        <v>13.2</v>
      </c>
      <c r="I161" s="88">
        <v>54.3</v>
      </c>
      <c r="J161" s="88">
        <v>428.9</v>
      </c>
      <c r="K161" s="89" t="s">
        <v>68</v>
      </c>
      <c r="L161" s="88"/>
    </row>
    <row r="162" spans="1:12" s="47" customFormat="1" ht="15">
      <c r="A162" s="93"/>
      <c r="B162" s="79"/>
      <c r="C162" s="85"/>
      <c r="D162" s="90" t="s">
        <v>87</v>
      </c>
      <c r="E162" s="87" t="s">
        <v>26</v>
      </c>
      <c r="F162" s="88">
        <v>150</v>
      </c>
      <c r="G162" s="88">
        <v>20.5</v>
      </c>
      <c r="H162" s="88">
        <v>6.1</v>
      </c>
      <c r="I162" s="88">
        <v>24.9</v>
      </c>
      <c r="J162" s="88">
        <v>236</v>
      </c>
      <c r="K162" s="89" t="s">
        <v>67</v>
      </c>
      <c r="L162" s="88"/>
    </row>
    <row r="163" spans="1:12" s="47" customFormat="1" ht="14.25" customHeight="1">
      <c r="A163" s="93"/>
      <c r="B163" s="79"/>
      <c r="C163" s="85"/>
      <c r="D163" s="90" t="s">
        <v>19</v>
      </c>
      <c r="E163" s="87" t="s">
        <v>37</v>
      </c>
      <c r="F163" s="88">
        <v>180</v>
      </c>
      <c r="G163" s="88">
        <v>0.5</v>
      </c>
      <c r="H163" s="88">
        <v>0</v>
      </c>
      <c r="I163" s="88">
        <v>19.8</v>
      </c>
      <c r="J163" s="88">
        <v>81</v>
      </c>
      <c r="K163" s="89" t="s">
        <v>58</v>
      </c>
      <c r="L163" s="88"/>
    </row>
    <row r="164" spans="1:12" s="47" customFormat="1" ht="15" hidden="1">
      <c r="A164" s="93"/>
      <c r="B164" s="79"/>
      <c r="C164" s="85"/>
      <c r="D164" s="90"/>
      <c r="E164" s="87" t="s">
        <v>51</v>
      </c>
      <c r="F164" s="88"/>
      <c r="G164" s="88"/>
      <c r="H164" s="88"/>
      <c r="I164" s="88"/>
      <c r="J164" s="88"/>
      <c r="K164" s="89"/>
      <c r="L164" s="88"/>
    </row>
    <row r="165" spans="1:12" s="47" customFormat="1" ht="3.75" hidden="1" customHeight="1">
      <c r="A165" s="93"/>
      <c r="B165" s="79"/>
      <c r="C165" s="85"/>
      <c r="D165" s="90"/>
      <c r="E165" s="87" t="s">
        <v>37</v>
      </c>
      <c r="F165" s="88"/>
      <c r="G165" s="88"/>
      <c r="H165" s="88"/>
      <c r="I165" s="88"/>
      <c r="J165" s="88"/>
      <c r="K165" s="89"/>
      <c r="L165" s="88"/>
    </row>
    <row r="166" spans="1:12" s="47" customFormat="1" ht="15">
      <c r="A166" s="93"/>
      <c r="B166" s="79"/>
      <c r="C166" s="85"/>
      <c r="D166" s="90" t="s">
        <v>16</v>
      </c>
      <c r="E166" s="87" t="s">
        <v>40</v>
      </c>
      <c r="F166" s="88">
        <v>50</v>
      </c>
      <c r="G166" s="88">
        <v>0.4</v>
      </c>
      <c r="H166" s="88">
        <v>0</v>
      </c>
      <c r="I166" s="88">
        <v>2.7</v>
      </c>
      <c r="J166" s="88">
        <v>12.9</v>
      </c>
      <c r="K166" s="89">
        <v>1</v>
      </c>
      <c r="L166" s="88"/>
    </row>
    <row r="167" spans="1:12" s="47" customFormat="1" ht="0.75" customHeight="1">
      <c r="A167" s="93"/>
      <c r="B167" s="79"/>
      <c r="C167" s="85"/>
      <c r="D167" s="90"/>
      <c r="E167" s="87"/>
      <c r="F167" s="88"/>
      <c r="G167" s="88"/>
      <c r="H167" s="88"/>
      <c r="I167" s="88"/>
      <c r="J167" s="88"/>
      <c r="K167" s="89"/>
      <c r="L167" s="88"/>
    </row>
    <row r="168" spans="1:12" ht="15" hidden="1">
      <c r="A168" s="14"/>
      <c r="B168" s="9"/>
      <c r="C168" s="7"/>
      <c r="D168" s="3"/>
      <c r="E168" s="26"/>
      <c r="F168" s="27"/>
      <c r="G168" s="27"/>
      <c r="H168" s="27"/>
      <c r="I168" s="27"/>
      <c r="J168" s="27"/>
      <c r="K168" s="28"/>
      <c r="L168" s="27"/>
    </row>
    <row r="169" spans="1:12" s="47" customFormat="1" ht="15">
      <c r="A169" s="93"/>
      <c r="B169" s="79"/>
      <c r="C169" s="85"/>
      <c r="D169" s="86"/>
      <c r="E169" s="87"/>
      <c r="F169" s="88"/>
      <c r="G169" s="88"/>
      <c r="H169" s="88"/>
      <c r="I169" s="88"/>
      <c r="J169" s="88"/>
      <c r="K169" s="89"/>
      <c r="L169" s="88"/>
    </row>
    <row r="170" spans="1:12" ht="15">
      <c r="A170" s="15"/>
      <c r="B170" s="11"/>
      <c r="C170" s="5"/>
      <c r="D170" s="12" t="s">
        <v>20</v>
      </c>
      <c r="E170" s="6"/>
      <c r="F170" s="13">
        <f>SUM(F161:F169)</f>
        <v>560</v>
      </c>
      <c r="G170" s="13">
        <f t="shared" ref="G170:J170" si="55">SUM(G161:G169)</f>
        <v>44.4</v>
      </c>
      <c r="H170" s="13">
        <f t="shared" si="55"/>
        <v>19.299999999999997</v>
      </c>
      <c r="I170" s="13">
        <f t="shared" si="55"/>
        <v>101.69999999999999</v>
      </c>
      <c r="J170" s="13">
        <f t="shared" si="55"/>
        <v>758.8</v>
      </c>
      <c r="K170" s="16"/>
      <c r="L170" s="13">
        <f t="shared" ref="L170" si="56">SUM(L161:L169)</f>
        <v>0</v>
      </c>
    </row>
    <row r="171" spans="1:12" s="47" customFormat="1" ht="15">
      <c r="A171" s="138">
        <f>A156</f>
        <v>2</v>
      </c>
      <c r="B171" s="139">
        <f>B156</f>
        <v>4</v>
      </c>
      <c r="C171" s="144" t="s">
        <v>4</v>
      </c>
      <c r="D171" s="145"/>
      <c r="E171" s="140"/>
      <c r="F171" s="115">
        <f>F160+F170</f>
        <v>970</v>
      </c>
      <c r="G171" s="115">
        <f t="shared" ref="G171" si="57">G160+G170</f>
        <v>54.7</v>
      </c>
      <c r="H171" s="115">
        <f t="shared" ref="H171" si="58">H160+H170</f>
        <v>26.699999999999996</v>
      </c>
      <c r="I171" s="115">
        <f t="shared" ref="I171" si="59">I160+I170</f>
        <v>149.1</v>
      </c>
      <c r="J171" s="115">
        <f t="shared" ref="J171:L171" si="60">J160+J170</f>
        <v>1056.3</v>
      </c>
      <c r="K171" s="115"/>
      <c r="L171" s="115">
        <f t="shared" si="60"/>
        <v>0</v>
      </c>
    </row>
    <row r="172" spans="1:12" s="59" customFormat="1" ht="25.5">
      <c r="A172" s="71">
        <v>2</v>
      </c>
      <c r="B172" s="72">
        <v>5</v>
      </c>
      <c r="C172" s="127" t="s">
        <v>15</v>
      </c>
      <c r="D172" s="117"/>
      <c r="E172" s="75" t="s">
        <v>91</v>
      </c>
      <c r="F172" s="76">
        <v>180</v>
      </c>
      <c r="G172" s="76">
        <v>5.4</v>
      </c>
      <c r="H172" s="76">
        <v>4.9000000000000004</v>
      </c>
      <c r="I172" s="76">
        <v>32.799999999999997</v>
      </c>
      <c r="J172" s="76">
        <v>196.8</v>
      </c>
      <c r="K172" s="77" t="s">
        <v>70</v>
      </c>
      <c r="L172" s="76"/>
    </row>
    <row r="173" spans="1:12" s="47" customFormat="1" ht="15">
      <c r="A173" s="93"/>
      <c r="B173" s="79"/>
      <c r="C173" s="85"/>
      <c r="D173" s="86"/>
      <c r="E173" s="87" t="s">
        <v>85</v>
      </c>
      <c r="F173" s="88">
        <v>180</v>
      </c>
      <c r="G173" s="88">
        <v>0.2</v>
      </c>
      <c r="H173" s="88">
        <v>0</v>
      </c>
      <c r="I173" s="88">
        <v>6.5</v>
      </c>
      <c r="J173" s="88">
        <v>26.8</v>
      </c>
      <c r="K173" s="89" t="s">
        <v>59</v>
      </c>
      <c r="L173" s="88"/>
    </row>
    <row r="174" spans="1:12" s="47" customFormat="1" ht="15">
      <c r="A174" s="93"/>
      <c r="B174" s="79"/>
      <c r="C174" s="85"/>
      <c r="D174" s="90"/>
      <c r="E174" s="87" t="s">
        <v>40</v>
      </c>
      <c r="F174" s="88">
        <v>50</v>
      </c>
      <c r="G174" s="88">
        <v>0.4</v>
      </c>
      <c r="H174" s="88">
        <v>0</v>
      </c>
      <c r="I174" s="88">
        <v>2.7</v>
      </c>
      <c r="J174" s="88">
        <v>12.9</v>
      </c>
      <c r="K174" s="89">
        <v>1</v>
      </c>
      <c r="L174" s="88"/>
    </row>
    <row r="175" spans="1:12" s="47" customFormat="1" ht="15">
      <c r="A175" s="93"/>
      <c r="B175" s="79"/>
      <c r="C175" s="85"/>
      <c r="D175" s="90"/>
      <c r="E175" s="87" t="s">
        <v>79</v>
      </c>
      <c r="F175" s="88">
        <v>100</v>
      </c>
      <c r="G175" s="88">
        <v>0.4</v>
      </c>
      <c r="H175" s="88">
        <v>0.4</v>
      </c>
      <c r="I175" s="88">
        <v>9.8000000000000007</v>
      </c>
      <c r="J175" s="88">
        <v>47</v>
      </c>
      <c r="K175" s="89"/>
      <c r="L175" s="88"/>
    </row>
    <row r="176" spans="1:12" s="47" customFormat="1" ht="15" hidden="1">
      <c r="A176" s="93"/>
      <c r="B176" s="79"/>
      <c r="C176" s="85"/>
      <c r="D176" s="86"/>
      <c r="E176" s="87"/>
      <c r="F176" s="88"/>
      <c r="G176" s="88"/>
      <c r="H176" s="88"/>
      <c r="I176" s="88"/>
      <c r="J176" s="88"/>
      <c r="K176" s="89"/>
      <c r="L176" s="88"/>
    </row>
    <row r="177" spans="1:12" s="47" customFormat="1" ht="15">
      <c r="A177" s="93"/>
      <c r="B177" s="79"/>
      <c r="C177" s="85"/>
      <c r="D177" s="86"/>
      <c r="E177" s="87"/>
      <c r="F177" s="88"/>
      <c r="G177" s="88"/>
      <c r="H177" s="88"/>
      <c r="I177" s="88"/>
      <c r="J177" s="88"/>
      <c r="K177" s="89"/>
      <c r="L177" s="88"/>
    </row>
    <row r="178" spans="1:12" s="47" customFormat="1" ht="15.75" customHeight="1">
      <c r="A178" s="102"/>
      <c r="B178" s="103"/>
      <c r="C178" s="104"/>
      <c r="D178" s="105" t="s">
        <v>20</v>
      </c>
      <c r="E178" s="106"/>
      <c r="F178" s="107">
        <f>SUM(F172:F177)</f>
        <v>510</v>
      </c>
      <c r="G178" s="107">
        <f>SUM(G172:G177)</f>
        <v>6.4000000000000012</v>
      </c>
      <c r="H178" s="107">
        <f>SUM(H172:H177)</f>
        <v>5.3000000000000007</v>
      </c>
      <c r="I178" s="107">
        <f>SUM(I172:I177)</f>
        <v>51.8</v>
      </c>
      <c r="J178" s="107">
        <f>SUM(J172:J177)</f>
        <v>283.5</v>
      </c>
      <c r="K178" s="108"/>
      <c r="L178" s="107">
        <f>SUM(L172:L177)</f>
        <v>0</v>
      </c>
    </row>
    <row r="179" spans="1:12" s="47" customFormat="1" ht="15">
      <c r="A179" s="109">
        <f>A172</f>
        <v>2</v>
      </c>
      <c r="B179" s="110">
        <f>B172</f>
        <v>5</v>
      </c>
      <c r="C179" s="111" t="s">
        <v>17</v>
      </c>
      <c r="D179" s="90"/>
      <c r="E179" s="87" t="s">
        <v>96</v>
      </c>
      <c r="F179" s="88">
        <v>50</v>
      </c>
      <c r="G179" s="88">
        <v>0.86</v>
      </c>
      <c r="H179" s="88">
        <v>3.65</v>
      </c>
      <c r="I179" s="88">
        <v>5.0199999999999996</v>
      </c>
      <c r="J179" s="88">
        <v>56.3</v>
      </c>
      <c r="K179" s="89">
        <v>33</v>
      </c>
      <c r="L179" s="88"/>
    </row>
    <row r="180" spans="1:12" s="47" customFormat="1" ht="25.5">
      <c r="A180" s="93"/>
      <c r="B180" s="79"/>
      <c r="C180" s="85"/>
      <c r="D180" s="90"/>
      <c r="E180" s="87" t="s">
        <v>97</v>
      </c>
      <c r="F180" s="88">
        <v>180</v>
      </c>
      <c r="G180" s="88">
        <v>23.1</v>
      </c>
      <c r="H180" s="88">
        <v>16.399999999999999</v>
      </c>
      <c r="I180" s="88">
        <v>57</v>
      </c>
      <c r="J180" s="88">
        <v>467.7</v>
      </c>
      <c r="K180" s="89" t="s">
        <v>69</v>
      </c>
      <c r="L180" s="88"/>
    </row>
    <row r="181" spans="1:12" s="47" customFormat="1" ht="15">
      <c r="A181" s="93"/>
      <c r="B181" s="79"/>
      <c r="C181" s="85"/>
      <c r="D181" s="90"/>
      <c r="E181" s="87" t="s">
        <v>51</v>
      </c>
      <c r="F181" s="88">
        <v>75</v>
      </c>
      <c r="G181" s="88">
        <v>9.01</v>
      </c>
      <c r="H181" s="88">
        <v>4.04</v>
      </c>
      <c r="I181" s="88">
        <v>40.36</v>
      </c>
      <c r="J181" s="88">
        <v>84</v>
      </c>
      <c r="K181" s="89">
        <v>144</v>
      </c>
      <c r="L181" s="88"/>
    </row>
    <row r="182" spans="1:12" s="47" customFormat="1" ht="15">
      <c r="A182" s="93"/>
      <c r="B182" s="79"/>
      <c r="C182" s="85"/>
      <c r="D182" s="90"/>
      <c r="E182" s="87" t="s">
        <v>48</v>
      </c>
      <c r="F182" s="88">
        <v>150</v>
      </c>
      <c r="G182" s="88">
        <v>3.2</v>
      </c>
      <c r="H182" s="88">
        <v>5.2</v>
      </c>
      <c r="I182" s="88">
        <v>19.8</v>
      </c>
      <c r="J182" s="88">
        <v>139.4</v>
      </c>
      <c r="K182" s="89" t="s">
        <v>65</v>
      </c>
      <c r="L182" s="88"/>
    </row>
    <row r="183" spans="1:12" s="47" customFormat="1" ht="15">
      <c r="A183" s="93"/>
      <c r="B183" s="79"/>
      <c r="C183" s="85"/>
      <c r="D183" s="90"/>
      <c r="E183" s="87" t="s">
        <v>37</v>
      </c>
      <c r="F183" s="88">
        <v>180</v>
      </c>
      <c r="G183" s="88">
        <v>0.5</v>
      </c>
      <c r="H183" s="88">
        <v>0</v>
      </c>
      <c r="I183" s="88">
        <v>19.8</v>
      </c>
      <c r="J183" s="88">
        <v>81</v>
      </c>
      <c r="K183" s="89" t="s">
        <v>58</v>
      </c>
      <c r="L183" s="88"/>
    </row>
    <row r="184" spans="1:12" s="47" customFormat="1" ht="15">
      <c r="A184" s="93"/>
      <c r="B184" s="79"/>
      <c r="C184" s="85"/>
      <c r="D184" s="90"/>
      <c r="E184" s="87" t="s">
        <v>40</v>
      </c>
      <c r="F184" s="88">
        <v>50</v>
      </c>
      <c r="G184" s="88">
        <v>0.4</v>
      </c>
      <c r="H184" s="88">
        <v>0</v>
      </c>
      <c r="I184" s="88">
        <v>2.7</v>
      </c>
      <c r="J184" s="88">
        <v>12.9</v>
      </c>
      <c r="K184" s="89">
        <v>1</v>
      </c>
      <c r="L184" s="88"/>
    </row>
    <row r="185" spans="1:12" s="47" customFormat="1" ht="15" hidden="1">
      <c r="A185" s="93"/>
      <c r="B185" s="79"/>
      <c r="C185" s="85"/>
      <c r="D185" s="90"/>
      <c r="E185" s="87"/>
      <c r="F185" s="88"/>
      <c r="G185" s="88"/>
      <c r="H185" s="88"/>
      <c r="I185" s="88"/>
      <c r="J185" s="88"/>
      <c r="K185" s="89"/>
      <c r="L185" s="88"/>
    </row>
    <row r="186" spans="1:12" s="47" customFormat="1" ht="15" hidden="1">
      <c r="A186" s="93"/>
      <c r="B186" s="79"/>
      <c r="C186" s="85"/>
      <c r="D186" s="86"/>
      <c r="E186" s="87"/>
      <c r="F186" s="88"/>
      <c r="G186" s="88"/>
      <c r="H186" s="88"/>
      <c r="I186" s="88"/>
      <c r="J186" s="88"/>
      <c r="K186" s="89"/>
      <c r="L186" s="88"/>
    </row>
    <row r="187" spans="1:12" s="47" customFormat="1" ht="15">
      <c r="A187" s="93"/>
      <c r="B187" s="79"/>
      <c r="C187" s="85"/>
      <c r="D187" s="86"/>
      <c r="E187" s="87"/>
      <c r="F187" s="88"/>
      <c r="G187" s="88"/>
      <c r="H187" s="88"/>
      <c r="I187" s="88"/>
      <c r="J187" s="88"/>
      <c r="K187" s="89"/>
      <c r="L187" s="88"/>
    </row>
    <row r="188" spans="1:12" ht="15">
      <c r="A188" s="15"/>
      <c r="B188" s="11"/>
      <c r="C188" s="5"/>
      <c r="D188" s="12" t="s">
        <v>20</v>
      </c>
      <c r="E188" s="6"/>
      <c r="F188" s="13">
        <f>SUM(F179:F187)</f>
        <v>685</v>
      </c>
      <c r="G188" s="13">
        <f t="shared" ref="G188:J188" si="61">SUM(G179:G187)</f>
        <v>37.07</v>
      </c>
      <c r="H188" s="13">
        <f t="shared" si="61"/>
        <v>29.289999999999996</v>
      </c>
      <c r="I188" s="13">
        <f t="shared" si="61"/>
        <v>144.67999999999998</v>
      </c>
      <c r="J188" s="13">
        <f t="shared" si="61"/>
        <v>841.3</v>
      </c>
      <c r="K188" s="16"/>
      <c r="L188" s="13">
        <f t="shared" ref="L188" si="62">SUM(L179:L187)</f>
        <v>0</v>
      </c>
    </row>
    <row r="189" spans="1:12" s="47" customFormat="1" ht="15">
      <c r="A189" s="138">
        <f>A172</f>
        <v>2</v>
      </c>
      <c r="B189" s="139">
        <f>B172</f>
        <v>5</v>
      </c>
      <c r="C189" s="144" t="s">
        <v>4</v>
      </c>
      <c r="D189" s="145"/>
      <c r="E189" s="140"/>
      <c r="F189" s="115">
        <f>F178+F188</f>
        <v>1195</v>
      </c>
      <c r="G189" s="115">
        <f t="shared" ref="G189" si="63">G178+G188</f>
        <v>43.47</v>
      </c>
      <c r="H189" s="115">
        <f t="shared" ref="H189" si="64">H178+H188</f>
        <v>34.589999999999996</v>
      </c>
      <c r="I189" s="115">
        <f t="shared" ref="I189" si="65">I178+I188</f>
        <v>196.47999999999996</v>
      </c>
      <c r="J189" s="115">
        <f t="shared" ref="J189:L189" si="66">J178+J188</f>
        <v>1124.8</v>
      </c>
      <c r="K189" s="115"/>
      <c r="L189" s="115">
        <f t="shared" si="66"/>
        <v>0</v>
      </c>
    </row>
    <row r="190" spans="1:12">
      <c r="A190" s="17"/>
      <c r="B190" s="18"/>
      <c r="C190" s="148" t="s">
        <v>5</v>
      </c>
      <c r="D190" s="148"/>
      <c r="E190" s="148"/>
      <c r="F190" s="22">
        <f>(F23+F43+F62+F81+F99+F118+F137+F155+F171+F189)/(IF(F23=0,0,1)+IF(F43=0,0,1)+IF(F62=0,0,1)+IF(F81=0,0,1)+IF(F99=0,0,1)+IF(F118=0,0,1)+IF(F137=0,0,1)+IF(F155=0,0,1)+IF(F171=0,0,1)+IF(F189=0,0,1))</f>
        <v>1070.5</v>
      </c>
      <c r="G190" s="22">
        <f>(G23+G43+G62+G81+G99+G118+G137+G155+G171+G189)/(IF(G23=0,0,1)+IF(G43=0,0,1)+IF(G62=0,0,1)+IF(G81=0,0,1)+IF(G99=0,0,1)+IF(G118=0,0,1)+IF(G137=0,0,1)+IF(G155=0,0,1)+IF(G171=0,0,1)+IF(G189=0,0,1))</f>
        <v>40.368999999999993</v>
      </c>
      <c r="H190" s="22">
        <f>(H23+H43+H62+H81+H99+H118+H137+H155+H171+H189)/(IF(H23=0,0,1)+IF(H43=0,0,1)+IF(H62=0,0,1)+IF(H81=0,0,1)+IF(H99=0,0,1)+IF(H118=0,0,1)+IF(H137=0,0,1)+IF(H155=0,0,1)+IF(H171=0,0,1)+IF(H189=0,0,1))</f>
        <v>35.126999999999995</v>
      </c>
      <c r="I190" s="22">
        <f>(I23+I43+I62+I81+I99+I118+I137+I155+I171+I189)/(IF(I23=0,0,1)+IF(I43=0,0,1)+IF(I62=0,0,1)+IF(I81=0,0,1)+IF(I99=0,0,1)+IF(I118=0,0,1)+IF(I137=0,0,1)+IF(I155=0,0,1)+IF(I171=0,0,1)+IF(I189=0,0,1))</f>
        <v>142.94399999999999</v>
      </c>
      <c r="J190" s="22">
        <f>(J23+J43+J62+J81+J99+J118+J137+J155+J171+J189)/(IF(J23=0,0,1)+IF(J43=0,0,1)+IF(J62=0,0,1)+IF(J81=0,0,1)+IF(J99=0,0,1)+IF(J118=0,0,1)+IF(J137=0,0,1)+IF(J155=0,0,1)+IF(J171=0,0,1)+IF(J189=0,0,1))</f>
        <v>1036.8679999999999</v>
      </c>
      <c r="K190" s="22"/>
      <c r="L190" s="22" t="e">
        <f>(L23+L43+L62+L81+L99+L118+L137+L155+L171+L189)/(IF(L23=0,0,1)+IF(L43=0,0,1)+IF(L62=0,0,1)+IF(L81=0,0,1)+IF(L99=0,0,1)+IF(L118=0,0,1)+IF(L137=0,0,1)+IF(L155=0,0,1)+IF(L171=0,0,1)+IF(L189=0,0,1))</f>
        <v>#DIV/0!</v>
      </c>
    </row>
  </sheetData>
  <mergeCells count="11">
    <mergeCell ref="C81:D81"/>
    <mergeCell ref="C99:D99"/>
    <mergeCell ref="C23:D23"/>
    <mergeCell ref="C190:E190"/>
    <mergeCell ref="C189:D189"/>
    <mergeCell ref="C118:D118"/>
    <mergeCell ref="C137:D137"/>
    <mergeCell ref="C155:D155"/>
    <mergeCell ref="C171:D171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2025-03-17T00:12:24Z</cp:lastPrinted>
  <dcterms:created xsi:type="dcterms:W3CDTF">2022-05-16T14:23:56Z</dcterms:created>
  <dcterms:modified xsi:type="dcterms:W3CDTF">2025-03-31T00:45:59Z</dcterms:modified>
</cp:coreProperties>
</file>