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0" i="1"/>
  <c r="G190"/>
  <c r="H190"/>
  <c r="I190"/>
  <c r="J190"/>
  <c r="L190"/>
  <c r="L159"/>
  <c r="J159"/>
  <c r="I159"/>
  <c r="H159"/>
  <c r="G159"/>
  <c r="F159"/>
  <c r="L142"/>
  <c r="B188"/>
  <c r="A188"/>
  <c r="L187"/>
  <c r="J187"/>
  <c r="I187"/>
  <c r="H187"/>
  <c r="G187"/>
  <c r="F187"/>
  <c r="B178"/>
  <c r="A178"/>
  <c r="L177"/>
  <c r="J177"/>
  <c r="I177"/>
  <c r="I188" s="1"/>
  <c r="H177"/>
  <c r="G177"/>
  <c r="F177"/>
  <c r="B170"/>
  <c r="A170"/>
  <c r="L169"/>
  <c r="J169"/>
  <c r="I169"/>
  <c r="H169"/>
  <c r="G169"/>
  <c r="F169"/>
  <c r="B160"/>
  <c r="A160"/>
  <c r="B153"/>
  <c r="A153"/>
  <c r="L152"/>
  <c r="J152"/>
  <c r="I152"/>
  <c r="H152"/>
  <c r="G152"/>
  <c r="F152"/>
  <c r="B143"/>
  <c r="A143"/>
  <c r="J142"/>
  <c r="I142"/>
  <c r="H142"/>
  <c r="H153" s="1"/>
  <c r="G142"/>
  <c r="F142"/>
  <c r="B135"/>
  <c r="A135"/>
  <c r="L134"/>
  <c r="J134"/>
  <c r="I134"/>
  <c r="H134"/>
  <c r="G134"/>
  <c r="F134"/>
  <c r="B125"/>
  <c r="A125"/>
  <c r="L124"/>
  <c r="J124"/>
  <c r="I124"/>
  <c r="I135" s="1"/>
  <c r="H124"/>
  <c r="H135" s="1"/>
  <c r="G124"/>
  <c r="F124"/>
  <c r="B116"/>
  <c r="A116"/>
  <c r="L115"/>
  <c r="J115"/>
  <c r="I115"/>
  <c r="H115"/>
  <c r="G115"/>
  <c r="F115"/>
  <c r="B106"/>
  <c r="A106"/>
  <c r="L105"/>
  <c r="J105"/>
  <c r="I105"/>
  <c r="H105"/>
  <c r="G105"/>
  <c r="F105"/>
  <c r="B97"/>
  <c r="A97"/>
  <c r="L96"/>
  <c r="J96"/>
  <c r="I96"/>
  <c r="H96"/>
  <c r="G96"/>
  <c r="F96"/>
  <c r="B87"/>
  <c r="A87"/>
  <c r="L86"/>
  <c r="J86"/>
  <c r="I86"/>
  <c r="I97" s="1"/>
  <c r="H86"/>
  <c r="G86"/>
  <c r="F86"/>
  <c r="B79"/>
  <c r="A79"/>
  <c r="L78"/>
  <c r="J78"/>
  <c r="I78"/>
  <c r="H78"/>
  <c r="G78"/>
  <c r="F78"/>
  <c r="B69"/>
  <c r="A69"/>
  <c r="L68"/>
  <c r="J68"/>
  <c r="I68"/>
  <c r="I79" s="1"/>
  <c r="H68"/>
  <c r="G68"/>
  <c r="F68"/>
  <c r="B60"/>
  <c r="A60"/>
  <c r="L59"/>
  <c r="J59"/>
  <c r="I59"/>
  <c r="H59"/>
  <c r="G59"/>
  <c r="F59"/>
  <c r="A50"/>
  <c r="L49"/>
  <c r="J49"/>
  <c r="I49"/>
  <c r="H49"/>
  <c r="G49"/>
  <c r="F49"/>
  <c r="B42"/>
  <c r="A42"/>
  <c r="L41"/>
  <c r="J41"/>
  <c r="I41"/>
  <c r="H41"/>
  <c r="G41"/>
  <c r="F41"/>
  <c r="B32"/>
  <c r="A32"/>
  <c r="L31"/>
  <c r="J31"/>
  <c r="I31"/>
  <c r="H31"/>
  <c r="G31"/>
  <c r="F31"/>
  <c r="B23"/>
  <c r="A23"/>
  <c r="L22"/>
  <c r="J22"/>
  <c r="I22"/>
  <c r="H22"/>
  <c r="G22"/>
  <c r="F22"/>
  <c r="B13"/>
  <c r="A13"/>
  <c r="L12"/>
  <c r="J12"/>
  <c r="I12"/>
  <c r="H12"/>
  <c r="G12"/>
  <c r="F12"/>
  <c r="I170" l="1"/>
  <c r="I60"/>
  <c r="H170"/>
  <c r="L170"/>
  <c r="G135"/>
  <c r="L135"/>
  <c r="L116"/>
  <c r="L188"/>
  <c r="L153"/>
  <c r="L97"/>
  <c r="L79"/>
  <c r="J188"/>
  <c r="G188"/>
  <c r="H188"/>
  <c r="F188"/>
  <c r="J170"/>
  <c r="G170"/>
  <c r="F170"/>
  <c r="G153"/>
  <c r="J153"/>
  <c r="I153"/>
  <c r="F153"/>
  <c r="J135"/>
  <c r="F135"/>
  <c r="I116"/>
  <c r="H116"/>
  <c r="J116"/>
  <c r="G116"/>
  <c r="F116"/>
  <c r="H97"/>
  <c r="J97"/>
  <c r="G97"/>
  <c r="F97"/>
  <c r="J79"/>
  <c r="H79"/>
  <c r="G79"/>
  <c r="F79"/>
  <c r="L60"/>
  <c r="J60"/>
  <c r="H60"/>
  <c r="G60"/>
  <c r="F60"/>
  <c r="I42"/>
  <c r="H42"/>
  <c r="G42"/>
  <c r="J42"/>
  <c r="L42"/>
  <c r="F42"/>
  <c r="L23"/>
  <c r="J23"/>
  <c r="I23"/>
  <c r="H23"/>
  <c r="G23"/>
  <c r="F23"/>
  <c r="I191" l="1"/>
  <c r="H191"/>
  <c r="G191"/>
  <c r="J191"/>
  <c r="L191"/>
  <c r="F191"/>
</calcChain>
</file>

<file path=xl/sharedStrings.xml><?xml version="1.0" encoding="utf-8"?>
<sst xmlns="http://schemas.openxmlformats.org/spreadsheetml/2006/main" count="252" uniqueCount="76">
  <si>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</si>
  <si>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</si>
  <si>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</si>
  <si>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</si>
  <si>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</si>
  <si>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</si>
  <si>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</si>
  <si>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</si>
  <si>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</si>
  <si>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</si>
  <si>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</si>
  <si>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</si>
  <si>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</si>
  <si>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</si>
  <si>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</si>
  <si>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</si>
  <si>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</si>
  <si>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</si>
  <si>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</si>
  <si>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</si>
  <si>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</si>
  <si>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</si>
  <si>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</si>
  <si>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</si>
  <si>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</si>
  <si>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</si>
  <si>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</si>
  <si>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</si>
  <si>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</si>
  <si>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</si>
  <si>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</si>
  <si>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</si>
  <si>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</si>
  <si>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</si>
  <si>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</si>
  <si>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</si>
  <si>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рыбный</t>
  </si>
  <si>
    <t>гороховое пюре</t>
  </si>
  <si>
    <t>хлеб пшеничный</t>
  </si>
  <si>
    <t>Борщ со сметаной</t>
  </si>
  <si>
    <t>гуляш из отварного мяса</t>
  </si>
  <si>
    <t xml:space="preserve">компот </t>
  </si>
  <si>
    <t>Суп картофельный с рисовой крупой, мясом кур</t>
  </si>
  <si>
    <t>Жаркое по домашнему</t>
  </si>
  <si>
    <t>сладкое блюдо</t>
  </si>
  <si>
    <t xml:space="preserve">Каша гречневая </t>
  </si>
  <si>
    <t>рыба тушенная с овощами</t>
  </si>
  <si>
    <t>Картофельное пюре</t>
  </si>
  <si>
    <t>Макароны отварные</t>
  </si>
  <si>
    <t>Суп гороховый</t>
  </si>
  <si>
    <t xml:space="preserve">Печень по строгоновски </t>
  </si>
  <si>
    <t>компот из с/ф</t>
  </si>
  <si>
    <t>Суп картофельный с клецками</t>
  </si>
  <si>
    <t>Каша рисовая рассыпчатая</t>
  </si>
  <si>
    <t>компот</t>
  </si>
  <si>
    <t xml:space="preserve">закуска </t>
  </si>
  <si>
    <t>котлета мясная</t>
  </si>
  <si>
    <t>Суп картофельный с гречневой крупой</t>
  </si>
  <si>
    <t>Рассольник Ленинградский со сметаной</t>
  </si>
  <si>
    <t>Плов с мясом кур</t>
  </si>
  <si>
    <t>Свекольник со сметаной</t>
  </si>
  <si>
    <t>чай с сахаром</t>
  </si>
  <si>
    <t>Савельева М.А.</t>
  </si>
  <si>
    <t>филиал МБОУ "Жариковская СОШ ПМО"  в с. Богуславка</t>
  </si>
  <si>
    <t>капуста тушеная с картофелем и мясом</t>
  </si>
  <si>
    <t>молоко ультрапастеризованное 2,5 %</t>
  </si>
  <si>
    <t>молоко ультрапастеризованное 2,5%</t>
  </si>
  <si>
    <t xml:space="preserve">Котлета мясная </t>
  </si>
  <si>
    <t>7-11 лет</t>
  </si>
  <si>
    <t>молоко ультрапастеризованное 2,5% %</t>
  </si>
  <si>
    <t>сок фруктовый</t>
  </si>
  <si>
    <t>салат из свеклы с зеленым горошеком</t>
  </si>
  <si>
    <t>молоко ультрапастеризов 2,5 %</t>
  </si>
  <si>
    <t>суп картофельный с макаронными изделиями</t>
  </si>
  <si>
    <t>суп овощной со сметаной</t>
  </si>
  <si>
    <t>салат из свеклы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</si>
</sst>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2" borderId="2" xfId="0" applyFont="1" applyFill="1" applyBorder="1" applyProtection="1">
      <protection locked="0"/>
    </xf>
    <xf numFmtId="0" fontId="12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6" fillId="0" borderId="2" xfId="0" applyFont="1" applyBorder="1"/>
    <xf numFmtId="0" fontId="14" fillId="0" borderId="19" xfId="0" applyFont="1" applyBorder="1" applyAlignment="1">
      <alignment horizontal="center"/>
    </xf>
    <xf numFmtId="0" fontId="16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6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6" xfId="0" applyFont="1" applyBorder="1" applyAlignment="1">
      <alignment horizontal="center"/>
    </xf>
    <xf numFmtId="0" fontId="16" fillId="2" borderId="2" xfId="0" applyFont="1" applyFill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3" fillId="0" borderId="6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4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2" xfId="0" applyFont="1" applyFill="1" applyBorder="1"/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17" xfId="0" applyFont="1" applyFill="1" applyBorder="1" applyAlignment="1" applyProtection="1">
      <alignment horizontal="center" vertical="top" wrapText="1"/>
      <protection locked="0"/>
    </xf>
    <xf numFmtId="0" fontId="14" fillId="0" borderId="1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6" fillId="0" borderId="6" xfId="0" applyFont="1" applyFill="1" applyBorder="1"/>
    <xf numFmtId="0" fontId="12" fillId="0" borderId="1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2" xfId="0" applyFont="1" applyFill="1" applyBorder="1"/>
    <xf numFmtId="0" fontId="13" fillId="0" borderId="2" xfId="0" applyFont="1" applyFill="1" applyBorder="1" applyProtection="1">
      <protection locked="0"/>
    </xf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0" fillId="0" borderId="26" xfId="0" applyFill="1" applyBorder="1"/>
    <xf numFmtId="0" fontId="0" fillId="0" borderId="3" xfId="0" applyFill="1" applyBorder="1"/>
    <xf numFmtId="0" fontId="3" fillId="0" borderId="3" xfId="0" applyFont="1" applyFill="1" applyBorder="1" applyAlignment="1" applyProtection="1">
      <alignment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27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Fill="1" applyBorder="1"/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29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1" xfId="0" applyFont="1" applyFill="1" applyBorder="1" applyAlignment="1" applyProtection="1">
      <alignment wrapText="1"/>
      <protection locked="0"/>
    </xf>
    <xf numFmtId="0" fontId="0" fillId="0" borderId="32" xfId="0" applyFill="1" applyBorder="1" applyAlignment="1" applyProtection="1">
      <alignment wrapText="1"/>
      <protection locked="0"/>
    </xf>
    <xf numFmtId="0" fontId="0" fillId="0" borderId="33" xfId="0" applyFill="1" applyBorder="1" applyAlignment="1" applyProtection="1">
      <alignment wrapText="1"/>
      <protection locked="0"/>
    </xf>
    <xf numFmtId="0" fontId="3" fillId="0" borderId="32" xfId="0" applyFont="1" applyFill="1" applyBorder="1" applyAlignment="1" applyProtection="1">
      <alignment wrapText="1"/>
      <protection locked="0"/>
    </xf>
    <xf numFmtId="0" fontId="3" fillId="0" borderId="33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1" sqref="L171:L191"/>
    </sheetView>
  </sheetViews>
  <sheetFormatPr defaultColWidth="9.140625" defaultRowHeight="12.75"/>
  <cols>
    <col min="1" max="1" width="2.42578125" style="2" customWidth="1"/>
    <col min="2" max="2" width="2.85546875" style="2" customWidth="1"/>
    <col min="3" max="3" width="4.28515625" style="1" customWidth="1"/>
    <col min="4" max="4" width="9.5703125" style="1" customWidth="1"/>
    <col min="5" max="5" width="26.140625" style="2" customWidth="1"/>
    <col min="6" max="6" width="5" style="2" customWidth="1"/>
    <col min="7" max="7" width="4.85546875" style="2" customWidth="1"/>
    <col min="8" max="8" width="5.140625" style="2" customWidth="1"/>
    <col min="9" max="9" width="5.42578125" style="2" customWidth="1"/>
    <col min="10" max="10" width="6.5703125" style="2" customWidth="1"/>
    <col min="11" max="11" width="5" style="2" customWidth="1"/>
    <col min="12" max="12" width="5.7109375" style="2" customWidth="1"/>
    <col min="13" max="16384" width="9.140625" style="2"/>
  </cols>
  <sheetData>
    <row r="1" spans="1:12" s="64" customFormat="1" ht="15" customHeight="1">
      <c r="A1" s="63" t="s">
        <v>7</v>
      </c>
      <c r="C1" s="143" t="s">
        <v>63</v>
      </c>
      <c r="D1" s="144"/>
      <c r="E1" s="145"/>
      <c r="F1" s="65" t="s">
        <v>15</v>
      </c>
      <c r="H1" s="143"/>
      <c r="I1" s="146"/>
      <c r="J1" s="146"/>
      <c r="K1" s="147"/>
    </row>
    <row r="2" spans="1:12" s="64" customFormat="1" ht="18">
      <c r="A2" s="66" t="s">
        <v>6</v>
      </c>
      <c r="D2" s="63"/>
      <c r="G2" s="64" t="s">
        <v>16</v>
      </c>
      <c r="H2" s="137" t="s">
        <v>62</v>
      </c>
      <c r="I2" s="137"/>
      <c r="J2" s="137"/>
      <c r="K2" s="137"/>
    </row>
    <row r="3" spans="1:12" s="64" customFormat="1" ht="17.25" customHeight="1">
      <c r="A3" s="67" t="s">
        <v>8</v>
      </c>
      <c r="D3" s="68"/>
      <c r="E3" s="69" t="s">
        <v>68</v>
      </c>
      <c r="G3" s="64" t="s">
        <v>17</v>
      </c>
      <c r="H3" s="70">
        <v>1</v>
      </c>
      <c r="I3" s="70">
        <v>3</v>
      </c>
      <c r="J3" s="71">
        <v>2025</v>
      </c>
      <c r="K3" s="43"/>
    </row>
    <row r="4" spans="1:12">
      <c r="C4" s="2"/>
      <c r="D4" s="3"/>
      <c r="H4" s="42" t="s">
        <v>33</v>
      </c>
      <c r="I4" s="42" t="s">
        <v>34</v>
      </c>
      <c r="J4" s="42" t="s">
        <v>35</v>
      </c>
    </row>
    <row r="5" spans="1:12" ht="101.25">
      <c r="A5" s="40" t="s">
        <v>13</v>
      </c>
      <c r="B5" s="41" t="s">
        <v>14</v>
      </c>
      <c r="C5" s="32" t="s">
        <v>0</v>
      </c>
      <c r="D5" s="32" t="s">
        <v>12</v>
      </c>
      <c r="E5" s="32" t="s">
        <v>11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32</v>
      </c>
    </row>
    <row r="6" spans="1:12" s="64" customFormat="1" ht="15">
      <c r="A6" s="72">
        <v>1</v>
      </c>
      <c r="B6" s="73">
        <v>1</v>
      </c>
      <c r="C6" s="74" t="s">
        <v>18</v>
      </c>
      <c r="D6" s="75" t="s">
        <v>24</v>
      </c>
      <c r="E6" s="76" t="s">
        <v>36</v>
      </c>
      <c r="F6" s="77">
        <v>200</v>
      </c>
      <c r="G6" s="77">
        <v>7.8</v>
      </c>
      <c r="H6" s="77">
        <v>2.9</v>
      </c>
      <c r="I6" s="77">
        <v>15.75</v>
      </c>
      <c r="J6" s="77">
        <v>133</v>
      </c>
      <c r="K6" s="78">
        <v>75</v>
      </c>
      <c r="L6" s="148">
        <v>18.88</v>
      </c>
    </row>
    <row r="7" spans="1:12" s="64" customFormat="1" ht="15">
      <c r="A7" s="79"/>
      <c r="B7" s="80"/>
      <c r="C7" s="81"/>
      <c r="D7" s="82" t="s">
        <v>25</v>
      </c>
      <c r="E7" s="83" t="s">
        <v>56</v>
      </c>
      <c r="F7" s="84">
        <v>100</v>
      </c>
      <c r="G7" s="84">
        <v>12.1</v>
      </c>
      <c r="H7" s="84">
        <v>12.1</v>
      </c>
      <c r="I7" s="84">
        <v>12.82</v>
      </c>
      <c r="J7" s="84">
        <v>207.7</v>
      </c>
      <c r="K7" s="85">
        <v>246</v>
      </c>
      <c r="L7" s="149">
        <v>40.299999999999997</v>
      </c>
    </row>
    <row r="8" spans="1:12" s="64" customFormat="1" ht="15">
      <c r="A8" s="79"/>
      <c r="B8" s="80"/>
      <c r="C8" s="81"/>
      <c r="D8" s="86" t="s">
        <v>26</v>
      </c>
      <c r="E8" s="83" t="s">
        <v>37</v>
      </c>
      <c r="F8" s="84">
        <v>150</v>
      </c>
      <c r="G8" s="84">
        <v>18.600000000000001</v>
      </c>
      <c r="H8" s="84">
        <v>6.2</v>
      </c>
      <c r="I8" s="84">
        <v>39</v>
      </c>
      <c r="J8" s="84">
        <v>286</v>
      </c>
      <c r="K8" s="85">
        <v>181</v>
      </c>
      <c r="L8" s="149">
        <v>12.57</v>
      </c>
    </row>
    <row r="9" spans="1:12" s="64" customFormat="1" ht="15">
      <c r="A9" s="79"/>
      <c r="B9" s="80"/>
      <c r="C9" s="81"/>
      <c r="D9" s="86" t="s">
        <v>20</v>
      </c>
      <c r="E9" s="83" t="s">
        <v>38</v>
      </c>
      <c r="F9" s="84">
        <v>45</v>
      </c>
      <c r="G9" s="84">
        <v>3.4</v>
      </c>
      <c r="H9" s="84">
        <v>0.3</v>
      </c>
      <c r="I9" s="84">
        <v>22.6</v>
      </c>
      <c r="J9" s="84">
        <v>94</v>
      </c>
      <c r="K9" s="85">
        <v>1</v>
      </c>
      <c r="L9" s="149">
        <v>3.15</v>
      </c>
    </row>
    <row r="10" spans="1:12" s="64" customFormat="1" ht="15">
      <c r="A10" s="79"/>
      <c r="B10" s="80"/>
      <c r="C10" s="81"/>
      <c r="D10" s="88" t="s">
        <v>19</v>
      </c>
      <c r="E10" s="83" t="s">
        <v>61</v>
      </c>
      <c r="F10" s="84">
        <v>180</v>
      </c>
      <c r="G10" s="84">
        <v>0.22</v>
      </c>
      <c r="H10" s="84">
        <v>0.11</v>
      </c>
      <c r="I10" s="84">
        <v>16.2</v>
      </c>
      <c r="J10" s="84">
        <v>58</v>
      </c>
      <c r="K10" s="85"/>
      <c r="L10" s="149">
        <v>4.5</v>
      </c>
    </row>
    <row r="11" spans="1:12" s="64" customFormat="1" ht="25.5">
      <c r="A11" s="79"/>
      <c r="B11" s="80"/>
      <c r="C11" s="81"/>
      <c r="D11" s="82"/>
      <c r="E11" s="83" t="s">
        <v>72</v>
      </c>
      <c r="F11" s="84">
        <v>200</v>
      </c>
      <c r="G11" s="84">
        <v>6</v>
      </c>
      <c r="H11" s="84">
        <v>5</v>
      </c>
      <c r="I11" s="84">
        <v>9.4</v>
      </c>
      <c r="J11" s="84">
        <v>106</v>
      </c>
      <c r="K11" s="85">
        <v>20</v>
      </c>
      <c r="L11" s="149">
        <v>25.6</v>
      </c>
    </row>
    <row r="12" spans="1:12" ht="15">
      <c r="A12" s="21"/>
      <c r="B12" s="14"/>
      <c r="C12" s="7"/>
      <c r="D12" s="15" t="s">
        <v>30</v>
      </c>
      <c r="E12" s="8"/>
      <c r="F12" s="16">
        <f>SUM(F6:F11)</f>
        <v>875</v>
      </c>
      <c r="G12" s="16">
        <f>SUM(G6:G11)</f>
        <v>48.12</v>
      </c>
      <c r="H12" s="16">
        <f>SUM(H6:H11)</f>
        <v>26.61</v>
      </c>
      <c r="I12" s="16">
        <f>SUM(I6:I11)</f>
        <v>115.77</v>
      </c>
      <c r="J12" s="16">
        <f>SUM(J6:J11)</f>
        <v>884.7</v>
      </c>
      <c r="K12" s="22"/>
      <c r="L12" s="150">
        <f>SUM(L6:L11)</f>
        <v>105</v>
      </c>
    </row>
    <row r="13" spans="1:12" ht="15" hidden="1">
      <c r="A13" s="55">
        <f>A6</f>
        <v>1</v>
      </c>
      <c r="B13" s="52">
        <f>B6</f>
        <v>1</v>
      </c>
      <c r="C13" s="56"/>
      <c r="D13" s="54" t="s">
        <v>24</v>
      </c>
      <c r="E13" s="44"/>
      <c r="F13" s="45"/>
      <c r="G13" s="45"/>
      <c r="H13" s="45"/>
      <c r="I13" s="45"/>
      <c r="J13" s="45"/>
      <c r="K13" s="46"/>
      <c r="L13" s="151"/>
    </row>
    <row r="14" spans="1:12" ht="15" hidden="1">
      <c r="A14" s="57"/>
      <c r="B14" s="58"/>
      <c r="C14" s="59"/>
      <c r="D14" s="54" t="s">
        <v>26</v>
      </c>
      <c r="E14" s="44"/>
      <c r="F14" s="45"/>
      <c r="G14" s="45"/>
      <c r="H14" s="45"/>
      <c r="I14" s="45"/>
      <c r="J14" s="45"/>
      <c r="K14" s="46"/>
      <c r="L14" s="151"/>
    </row>
    <row r="15" spans="1:12" ht="15" hidden="1">
      <c r="A15" s="57"/>
      <c r="B15" s="58"/>
      <c r="C15" s="59"/>
      <c r="D15" s="54" t="s">
        <v>25</v>
      </c>
      <c r="E15" s="44"/>
      <c r="F15" s="45"/>
      <c r="G15" s="45"/>
      <c r="H15" s="45"/>
      <c r="I15" s="45"/>
      <c r="J15" s="45"/>
      <c r="K15" s="46"/>
      <c r="L15" s="151"/>
    </row>
    <row r="16" spans="1:12" ht="15" hidden="1">
      <c r="A16" s="57"/>
      <c r="B16" s="58"/>
      <c r="C16" s="59"/>
      <c r="D16" s="54" t="s">
        <v>19</v>
      </c>
      <c r="E16" s="44"/>
      <c r="F16" s="45"/>
      <c r="G16" s="45"/>
      <c r="H16" s="45"/>
      <c r="I16" s="45"/>
      <c r="J16" s="45"/>
      <c r="K16" s="46"/>
      <c r="L16" s="151"/>
    </row>
    <row r="17" spans="1:12" ht="15" hidden="1">
      <c r="A17" s="57"/>
      <c r="B17" s="58"/>
      <c r="C17" s="59"/>
      <c r="D17" s="54" t="s">
        <v>20</v>
      </c>
      <c r="E17" s="44"/>
      <c r="F17" s="45"/>
      <c r="G17" s="45"/>
      <c r="H17" s="45"/>
      <c r="I17" s="45"/>
      <c r="J17" s="45"/>
      <c r="K17" s="46"/>
      <c r="L17" s="151"/>
    </row>
    <row r="18" spans="1:12" ht="15" hidden="1">
      <c r="A18" s="57"/>
      <c r="B18" s="58"/>
      <c r="C18" s="59"/>
      <c r="D18" s="54" t="s">
        <v>21</v>
      </c>
      <c r="E18" s="44"/>
      <c r="F18" s="45"/>
      <c r="G18" s="45"/>
      <c r="H18" s="45"/>
      <c r="I18" s="45"/>
      <c r="J18" s="45"/>
      <c r="K18" s="46"/>
      <c r="L18" s="151"/>
    </row>
    <row r="19" spans="1:12" ht="15" hidden="1">
      <c r="A19" s="57"/>
      <c r="B19" s="58"/>
      <c r="C19" s="59"/>
      <c r="D19" s="54" t="s">
        <v>29</v>
      </c>
      <c r="E19" s="44"/>
      <c r="F19" s="45"/>
      <c r="G19" s="45"/>
      <c r="H19" s="45"/>
      <c r="I19" s="45"/>
      <c r="J19" s="45"/>
      <c r="K19" s="46"/>
      <c r="L19" s="151"/>
    </row>
    <row r="20" spans="1:12" ht="15" hidden="1">
      <c r="A20" s="47"/>
      <c r="B20" s="48"/>
      <c r="C20" s="49"/>
      <c r="D20" s="50"/>
      <c r="E20" s="44"/>
      <c r="F20" s="45"/>
      <c r="G20" s="45"/>
      <c r="H20" s="45"/>
      <c r="I20" s="45"/>
      <c r="J20" s="45"/>
      <c r="K20" s="46"/>
      <c r="L20" s="151"/>
    </row>
    <row r="21" spans="1:12" ht="15" hidden="1">
      <c r="A21" s="20"/>
      <c r="B21" s="12"/>
      <c r="C21" s="10"/>
      <c r="D21" s="5"/>
      <c r="E21" s="37"/>
      <c r="F21" s="38"/>
      <c r="G21" s="38"/>
      <c r="H21" s="38"/>
      <c r="I21" s="38"/>
      <c r="J21" s="38"/>
      <c r="K21" s="39"/>
      <c r="L21" s="149"/>
    </row>
    <row r="22" spans="1:12" ht="15" hidden="1">
      <c r="A22" s="21"/>
      <c r="B22" s="14"/>
      <c r="C22" s="7"/>
      <c r="D22" s="15" t="s">
        <v>30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50">
        <f t="shared" ref="L22" si="1">SUM(L13:L21)</f>
        <v>0</v>
      </c>
    </row>
    <row r="23" spans="1:12" ht="15.75" thickBot="1">
      <c r="A23" s="26">
        <f>A6</f>
        <v>1</v>
      </c>
      <c r="B23" s="27">
        <f>B6</f>
        <v>1</v>
      </c>
      <c r="C23" s="138" t="s">
        <v>4</v>
      </c>
      <c r="D23" s="139"/>
      <c r="E23" s="28"/>
      <c r="F23" s="29">
        <f>F12+F22</f>
        <v>875</v>
      </c>
      <c r="G23" s="29">
        <f t="shared" ref="G23:J23" si="2">G12+G22</f>
        <v>48.12</v>
      </c>
      <c r="H23" s="29">
        <f t="shared" si="2"/>
        <v>26.61</v>
      </c>
      <c r="I23" s="29">
        <f t="shared" si="2"/>
        <v>115.77</v>
      </c>
      <c r="J23" s="29">
        <f t="shared" si="2"/>
        <v>884.7</v>
      </c>
      <c r="K23" s="29"/>
      <c r="L23" s="152">
        <f t="shared" ref="L23" si="3">L12+L22</f>
        <v>105</v>
      </c>
    </row>
    <row r="24" spans="1:12" s="64" customFormat="1" ht="15">
      <c r="A24" s="87">
        <v>1</v>
      </c>
      <c r="B24" s="80">
        <v>2</v>
      </c>
      <c r="C24" s="74" t="s">
        <v>18</v>
      </c>
      <c r="D24" s="75" t="s">
        <v>24</v>
      </c>
      <c r="E24" s="76" t="s">
        <v>39</v>
      </c>
      <c r="F24" s="77">
        <v>200</v>
      </c>
      <c r="G24" s="77">
        <v>2.7</v>
      </c>
      <c r="H24" s="77">
        <v>4.0999999999999996</v>
      </c>
      <c r="I24" s="77">
        <v>8.9</v>
      </c>
      <c r="J24" s="77">
        <v>83</v>
      </c>
      <c r="K24" s="78">
        <v>75</v>
      </c>
      <c r="L24" s="148">
        <v>29.65</v>
      </c>
    </row>
    <row r="25" spans="1:12" s="64" customFormat="1" ht="15">
      <c r="A25" s="87"/>
      <c r="B25" s="80"/>
      <c r="C25" s="81"/>
      <c r="D25" s="82" t="s">
        <v>25</v>
      </c>
      <c r="E25" s="83" t="s">
        <v>40</v>
      </c>
      <c r="F25" s="84">
        <v>80</v>
      </c>
      <c r="G25" s="84">
        <v>11.2</v>
      </c>
      <c r="H25" s="84">
        <v>10.89</v>
      </c>
      <c r="I25" s="84">
        <v>2.9</v>
      </c>
      <c r="J25" s="84">
        <v>169</v>
      </c>
      <c r="K25" s="85">
        <v>246</v>
      </c>
      <c r="L25" s="149">
        <v>29.4</v>
      </c>
    </row>
    <row r="26" spans="1:12" s="64" customFormat="1" ht="15">
      <c r="A26" s="87"/>
      <c r="B26" s="80"/>
      <c r="C26" s="81"/>
      <c r="D26" s="86" t="s">
        <v>26</v>
      </c>
      <c r="E26" s="83" t="s">
        <v>48</v>
      </c>
      <c r="F26" s="84">
        <v>150</v>
      </c>
      <c r="G26" s="84">
        <v>7.5</v>
      </c>
      <c r="H26" s="84">
        <v>0.9</v>
      </c>
      <c r="I26" s="84">
        <v>47.9</v>
      </c>
      <c r="J26" s="84">
        <v>229.5</v>
      </c>
      <c r="K26" s="85">
        <v>202</v>
      </c>
      <c r="L26" s="149">
        <v>12.64</v>
      </c>
    </row>
    <row r="27" spans="1:12" s="64" customFormat="1" ht="15">
      <c r="A27" s="87"/>
      <c r="B27" s="80"/>
      <c r="C27" s="81"/>
      <c r="D27" s="86" t="s">
        <v>19</v>
      </c>
      <c r="E27" s="83" t="s">
        <v>41</v>
      </c>
      <c r="F27" s="84">
        <v>180</v>
      </c>
      <c r="G27" s="84">
        <v>0.43</v>
      </c>
      <c r="H27" s="84">
        <v>0</v>
      </c>
      <c r="I27" s="84">
        <v>21.42</v>
      </c>
      <c r="J27" s="84">
        <v>81</v>
      </c>
      <c r="K27" s="85">
        <v>376</v>
      </c>
      <c r="L27" s="149">
        <v>3.5</v>
      </c>
    </row>
    <row r="28" spans="1:12" s="64" customFormat="1" ht="15">
      <c r="A28" s="87"/>
      <c r="B28" s="80"/>
      <c r="C28" s="81"/>
      <c r="D28" s="86" t="s">
        <v>20</v>
      </c>
      <c r="E28" s="83" t="s">
        <v>38</v>
      </c>
      <c r="F28" s="84">
        <v>50</v>
      </c>
      <c r="G28" s="84">
        <v>3.8</v>
      </c>
      <c r="H28" s="84">
        <v>0.3</v>
      </c>
      <c r="I28" s="84">
        <v>25.1</v>
      </c>
      <c r="J28" s="84">
        <v>118.4</v>
      </c>
      <c r="K28" s="85">
        <v>1</v>
      </c>
      <c r="L28" s="149">
        <v>4.2</v>
      </c>
    </row>
    <row r="29" spans="1:12" s="64" customFormat="1" ht="38.25">
      <c r="A29" s="87"/>
      <c r="B29" s="80"/>
      <c r="C29" s="81"/>
      <c r="D29" s="82"/>
      <c r="E29" s="83" t="s">
        <v>69</v>
      </c>
      <c r="F29" s="84">
        <v>200</v>
      </c>
      <c r="G29" s="84">
        <v>6</v>
      </c>
      <c r="H29" s="84">
        <v>5</v>
      </c>
      <c r="I29" s="84">
        <v>9.4</v>
      </c>
      <c r="J29" s="84">
        <v>106</v>
      </c>
      <c r="K29" s="85">
        <v>20</v>
      </c>
      <c r="L29" s="149">
        <v>25.6</v>
      </c>
    </row>
    <row r="30" spans="1:12" s="64" customFormat="1" ht="15">
      <c r="A30" s="87"/>
      <c r="B30" s="80"/>
      <c r="C30" s="81"/>
      <c r="D30" s="82"/>
      <c r="E30" s="83"/>
      <c r="F30" s="84"/>
      <c r="G30" s="84"/>
      <c r="H30" s="84"/>
      <c r="I30" s="84"/>
      <c r="J30" s="84"/>
      <c r="K30" s="85"/>
      <c r="L30" s="149"/>
    </row>
    <row r="31" spans="1:12" ht="15">
      <c r="A31" s="13"/>
      <c r="B31" s="14"/>
      <c r="C31" s="7"/>
      <c r="D31" s="15" t="s">
        <v>30</v>
      </c>
      <c r="E31" s="8"/>
      <c r="F31" s="16">
        <f>SUM(F24:F30)</f>
        <v>860</v>
      </c>
      <c r="G31" s="16">
        <f t="shared" ref="G31" si="4">SUM(G24:G30)</f>
        <v>31.63</v>
      </c>
      <c r="H31" s="16">
        <f t="shared" ref="H31" si="5">SUM(H24:H30)</f>
        <v>21.19</v>
      </c>
      <c r="I31" s="16">
        <f t="shared" ref="I31" si="6">SUM(I24:I30)</f>
        <v>115.62</v>
      </c>
      <c r="J31" s="16">
        <f t="shared" ref="J31:L31" si="7">SUM(J24:J30)</f>
        <v>786.9</v>
      </c>
      <c r="K31" s="22"/>
      <c r="L31" s="150">
        <f t="shared" si="7"/>
        <v>104.99000000000001</v>
      </c>
    </row>
    <row r="32" spans="1:12" ht="15" hidden="1">
      <c r="A32" s="52">
        <f>A24</f>
        <v>1</v>
      </c>
      <c r="B32" s="52">
        <f>B24</f>
        <v>2</v>
      </c>
      <c r="C32" s="56" t="s">
        <v>22</v>
      </c>
      <c r="D32" s="54" t="s">
        <v>23</v>
      </c>
      <c r="E32" s="60"/>
      <c r="F32" s="45"/>
      <c r="G32" s="45"/>
      <c r="H32" s="45"/>
      <c r="I32" s="45"/>
      <c r="J32" s="45"/>
      <c r="K32" s="46"/>
      <c r="L32" s="151"/>
    </row>
    <row r="33" spans="1:12" ht="15" hidden="1">
      <c r="A33" s="61"/>
      <c r="B33" s="58"/>
      <c r="C33" s="59"/>
      <c r="D33" s="54" t="s">
        <v>24</v>
      </c>
      <c r="E33" s="60"/>
      <c r="F33" s="45"/>
      <c r="G33" s="45"/>
      <c r="H33" s="45"/>
      <c r="I33" s="45"/>
      <c r="J33" s="45"/>
      <c r="K33" s="46"/>
      <c r="L33" s="151"/>
    </row>
    <row r="34" spans="1:12" ht="15" hidden="1">
      <c r="A34" s="61"/>
      <c r="B34" s="58"/>
      <c r="C34" s="59"/>
      <c r="D34" s="54" t="s">
        <v>25</v>
      </c>
      <c r="E34" s="60"/>
      <c r="F34" s="45"/>
      <c r="G34" s="45"/>
      <c r="H34" s="45"/>
      <c r="I34" s="45"/>
      <c r="J34" s="45"/>
      <c r="K34" s="46"/>
      <c r="L34" s="151"/>
    </row>
    <row r="35" spans="1:12" ht="15" hidden="1">
      <c r="A35" s="61"/>
      <c r="B35" s="58"/>
      <c r="C35" s="59"/>
      <c r="D35" s="54" t="s">
        <v>26</v>
      </c>
      <c r="E35" s="60"/>
      <c r="F35" s="45"/>
      <c r="G35" s="45"/>
      <c r="H35" s="45"/>
      <c r="I35" s="45"/>
      <c r="J35" s="45"/>
      <c r="K35" s="46"/>
      <c r="L35" s="151"/>
    </row>
    <row r="36" spans="1:12" ht="15" hidden="1">
      <c r="A36" s="61"/>
      <c r="B36" s="58"/>
      <c r="C36" s="59"/>
      <c r="D36" s="54" t="s">
        <v>27</v>
      </c>
      <c r="E36" s="60"/>
      <c r="F36" s="45"/>
      <c r="G36" s="45"/>
      <c r="H36" s="45"/>
      <c r="I36" s="45"/>
      <c r="J36" s="45"/>
      <c r="K36" s="46"/>
      <c r="L36" s="151"/>
    </row>
    <row r="37" spans="1:12" ht="15" hidden="1">
      <c r="A37" s="61"/>
      <c r="B37" s="58"/>
      <c r="C37" s="59"/>
      <c r="D37" s="54" t="s">
        <v>28</v>
      </c>
      <c r="E37" s="60"/>
      <c r="F37" s="45"/>
      <c r="G37" s="45"/>
      <c r="H37" s="45"/>
      <c r="I37" s="45"/>
      <c r="J37" s="45"/>
      <c r="K37" s="46"/>
      <c r="L37" s="151"/>
    </row>
    <row r="38" spans="1:12" ht="15" hidden="1">
      <c r="A38" s="61"/>
      <c r="B38" s="58"/>
      <c r="C38" s="59"/>
      <c r="D38" s="54"/>
      <c r="E38" s="60"/>
      <c r="F38" s="45"/>
      <c r="G38" s="45"/>
      <c r="H38" s="45"/>
      <c r="I38" s="45"/>
      <c r="J38" s="45"/>
      <c r="K38" s="46"/>
      <c r="L38" s="151"/>
    </row>
    <row r="39" spans="1:12" ht="15" hidden="1">
      <c r="A39" s="61"/>
      <c r="B39" s="58"/>
      <c r="C39" s="59"/>
      <c r="D39" s="62" t="s">
        <v>44</v>
      </c>
      <c r="E39" s="60"/>
      <c r="F39" s="45"/>
      <c r="G39" s="45"/>
      <c r="H39" s="45"/>
      <c r="I39" s="45"/>
      <c r="J39" s="45"/>
      <c r="K39" s="46"/>
      <c r="L39" s="151"/>
    </row>
    <row r="40" spans="1:12" ht="15" hidden="1">
      <c r="A40" s="51"/>
      <c r="B40" s="48"/>
      <c r="C40" s="49"/>
      <c r="D40" s="50"/>
      <c r="E40" s="44"/>
      <c r="F40" s="45"/>
      <c r="G40" s="45"/>
      <c r="H40" s="45"/>
      <c r="I40" s="45"/>
      <c r="J40" s="45"/>
      <c r="K40" s="46"/>
      <c r="L40" s="151"/>
    </row>
    <row r="41" spans="1:12" ht="15" hidden="1">
      <c r="A41" s="13"/>
      <c r="B41" s="14"/>
      <c r="C41" s="7"/>
      <c r="D41" s="15" t="s">
        <v>30</v>
      </c>
      <c r="E41" s="8"/>
      <c r="F41" s="16">
        <f>SUM(F32:F40)</f>
        <v>0</v>
      </c>
      <c r="G41" s="16">
        <f t="shared" ref="G41" si="8">SUM(G32:G40)</f>
        <v>0</v>
      </c>
      <c r="H41" s="16">
        <f t="shared" ref="H41" si="9">SUM(H32:H40)</f>
        <v>0</v>
      </c>
      <c r="I41" s="16">
        <f t="shared" ref="I41" si="10">SUM(I32:I40)</f>
        <v>0</v>
      </c>
      <c r="J41" s="16">
        <f t="shared" ref="J41:L41" si="11">SUM(J32:J40)</f>
        <v>0</v>
      </c>
      <c r="K41" s="22"/>
      <c r="L41" s="150">
        <f t="shared" si="11"/>
        <v>0</v>
      </c>
    </row>
    <row r="42" spans="1:12" ht="15.75" customHeight="1" thickBot="1">
      <c r="A42" s="30">
        <f>A24</f>
        <v>1</v>
      </c>
      <c r="B42" s="30">
        <f>B24</f>
        <v>2</v>
      </c>
      <c r="C42" s="138" t="s">
        <v>4</v>
      </c>
      <c r="D42" s="139"/>
      <c r="E42" s="28"/>
      <c r="F42" s="29">
        <f>F31+F41</f>
        <v>860</v>
      </c>
      <c r="G42" s="29">
        <f t="shared" ref="G42" si="12">G31+G41</f>
        <v>31.63</v>
      </c>
      <c r="H42" s="29">
        <f t="shared" ref="H42" si="13">H31+H41</f>
        <v>21.19</v>
      </c>
      <c r="I42" s="29">
        <f t="shared" ref="I42" si="14">I31+I41</f>
        <v>115.62</v>
      </c>
      <c r="J42" s="29">
        <f t="shared" ref="J42:L42" si="15">J31+J41</f>
        <v>786.9</v>
      </c>
      <c r="K42" s="29"/>
      <c r="L42" s="152">
        <f t="shared" si="15"/>
        <v>104.99000000000001</v>
      </c>
    </row>
    <row r="43" spans="1:12" ht="25.5">
      <c r="A43" s="17">
        <v>1</v>
      </c>
      <c r="B43" s="18">
        <v>3</v>
      </c>
      <c r="C43" s="19" t="s">
        <v>18</v>
      </c>
      <c r="D43" s="4" t="s">
        <v>23</v>
      </c>
      <c r="E43" s="34" t="s">
        <v>71</v>
      </c>
      <c r="F43" s="35">
        <v>60</v>
      </c>
      <c r="G43" s="35">
        <v>1.1299999999999999</v>
      </c>
      <c r="H43" s="35">
        <v>4.5599999999999996</v>
      </c>
      <c r="I43" s="35">
        <v>4.09</v>
      </c>
      <c r="J43" s="35">
        <v>64</v>
      </c>
      <c r="K43" s="36">
        <v>4</v>
      </c>
      <c r="L43" s="148">
        <v>16.88</v>
      </c>
    </row>
    <row r="44" spans="1:12" ht="25.5">
      <c r="A44" s="20"/>
      <c r="B44" s="12"/>
      <c r="C44" s="10"/>
      <c r="D44" s="5" t="s">
        <v>24</v>
      </c>
      <c r="E44" s="37" t="s">
        <v>42</v>
      </c>
      <c r="F44" s="38">
        <v>200</v>
      </c>
      <c r="G44" s="38">
        <v>3.7</v>
      </c>
      <c r="H44" s="38">
        <v>2.8</v>
      </c>
      <c r="I44" s="38">
        <v>19.600000000000001</v>
      </c>
      <c r="J44" s="38">
        <v>119</v>
      </c>
      <c r="K44" s="39">
        <v>88</v>
      </c>
      <c r="L44" s="149">
        <v>19.899999999999999</v>
      </c>
    </row>
    <row r="45" spans="1:12" ht="15">
      <c r="A45" s="20"/>
      <c r="B45" s="12"/>
      <c r="C45" s="10"/>
      <c r="D45" s="6" t="s">
        <v>25</v>
      </c>
      <c r="E45" s="37" t="s">
        <v>43</v>
      </c>
      <c r="F45" s="38">
        <v>200</v>
      </c>
      <c r="G45" s="38">
        <v>27.4</v>
      </c>
      <c r="H45" s="38">
        <v>31.7</v>
      </c>
      <c r="I45" s="38">
        <v>24.5</v>
      </c>
      <c r="J45" s="38">
        <v>493</v>
      </c>
      <c r="K45" s="39">
        <v>259</v>
      </c>
      <c r="L45" s="149">
        <v>27.92</v>
      </c>
    </row>
    <row r="46" spans="1:12" ht="15">
      <c r="A46" s="20"/>
      <c r="B46" s="12"/>
      <c r="C46" s="10"/>
      <c r="D46" s="6" t="s">
        <v>27</v>
      </c>
      <c r="E46" s="37" t="s">
        <v>70</v>
      </c>
      <c r="F46" s="38">
        <v>180</v>
      </c>
      <c r="G46" s="38">
        <v>0</v>
      </c>
      <c r="H46" s="38">
        <v>0</v>
      </c>
      <c r="I46" s="38">
        <v>14.6</v>
      </c>
      <c r="J46" s="38">
        <v>85</v>
      </c>
      <c r="K46" s="39">
        <v>376</v>
      </c>
      <c r="L46" s="149">
        <v>10.5</v>
      </c>
    </row>
    <row r="47" spans="1:12" ht="15">
      <c r="A47" s="20"/>
      <c r="B47" s="12"/>
      <c r="C47" s="10"/>
      <c r="D47" s="6" t="s">
        <v>20</v>
      </c>
      <c r="E47" s="37" t="s">
        <v>38</v>
      </c>
      <c r="F47" s="38">
        <v>50</v>
      </c>
      <c r="G47" s="38">
        <v>3.8</v>
      </c>
      <c r="H47" s="38">
        <v>0.3</v>
      </c>
      <c r="I47" s="38">
        <v>25.1</v>
      </c>
      <c r="J47" s="38">
        <v>118.4</v>
      </c>
      <c r="K47" s="39">
        <v>1</v>
      </c>
      <c r="L47" s="149">
        <v>4.2</v>
      </c>
    </row>
    <row r="48" spans="1:12" s="64" customFormat="1" ht="25.5">
      <c r="A48" s="79"/>
      <c r="B48" s="80"/>
      <c r="C48" s="81"/>
      <c r="D48" s="82"/>
      <c r="E48" s="83" t="s">
        <v>71</v>
      </c>
      <c r="F48" s="84">
        <v>200</v>
      </c>
      <c r="G48" s="84">
        <v>6</v>
      </c>
      <c r="H48" s="84">
        <v>5</v>
      </c>
      <c r="I48" s="84">
        <v>9.4</v>
      </c>
      <c r="J48" s="84">
        <v>106</v>
      </c>
      <c r="K48" s="85">
        <v>20</v>
      </c>
      <c r="L48" s="149">
        <v>25.6</v>
      </c>
    </row>
    <row r="49" spans="1:12" s="64" customFormat="1" ht="15" customHeight="1" thickBot="1">
      <c r="A49" s="89"/>
      <c r="B49" s="90"/>
      <c r="C49" s="91"/>
      <c r="D49" s="92" t="s">
        <v>30</v>
      </c>
      <c r="E49" s="93"/>
      <c r="F49" s="94">
        <f>SUM(F43:F48)</f>
        <v>890</v>
      </c>
      <c r="G49" s="94">
        <f>SUM(G43:G48)</f>
        <v>42.029999999999994</v>
      </c>
      <c r="H49" s="94">
        <f>SUM(H43:H48)</f>
        <v>44.36</v>
      </c>
      <c r="I49" s="94">
        <f>SUM(I43:I48)</f>
        <v>97.29</v>
      </c>
      <c r="J49" s="94">
        <f>SUM(J43:J48)</f>
        <v>985.4</v>
      </c>
      <c r="K49" s="95"/>
      <c r="L49" s="150">
        <f>SUM(L43:L48)</f>
        <v>105</v>
      </c>
    </row>
    <row r="50" spans="1:12" s="64" customFormat="1" ht="7.5" hidden="1" customHeight="1" thickBot="1">
      <c r="A50" s="96">
        <f>A43</f>
        <v>1</v>
      </c>
      <c r="B50" s="97">
        <v>3</v>
      </c>
      <c r="C50" s="98" t="s">
        <v>22</v>
      </c>
      <c r="D50" s="99" t="s">
        <v>55</v>
      </c>
      <c r="E50" s="100"/>
      <c r="F50" s="101"/>
      <c r="G50" s="101"/>
      <c r="H50" s="101"/>
      <c r="I50" s="101"/>
      <c r="J50" s="101"/>
      <c r="K50" s="102"/>
      <c r="L50" s="101"/>
    </row>
    <row r="51" spans="1:12" s="64" customFormat="1" ht="15.75" hidden="1" thickBot="1">
      <c r="A51" s="103"/>
      <c r="B51" s="104"/>
      <c r="C51" s="105"/>
      <c r="D51" s="99" t="s">
        <v>24</v>
      </c>
      <c r="E51" s="100"/>
      <c r="F51" s="101"/>
      <c r="G51" s="101"/>
      <c r="H51" s="101"/>
      <c r="I51" s="101"/>
      <c r="J51" s="101"/>
      <c r="K51" s="102"/>
      <c r="L51" s="101"/>
    </row>
    <row r="52" spans="1:12" s="64" customFormat="1" ht="15.75" hidden="1" thickBot="1">
      <c r="A52" s="103"/>
      <c r="B52" s="104"/>
      <c r="C52" s="105"/>
      <c r="D52" s="99" t="s">
        <v>25</v>
      </c>
      <c r="E52" s="100"/>
      <c r="F52" s="101"/>
      <c r="G52" s="101"/>
      <c r="H52" s="101"/>
      <c r="I52" s="101"/>
      <c r="J52" s="101"/>
      <c r="K52" s="102"/>
      <c r="L52" s="101"/>
    </row>
    <row r="53" spans="1:12" s="64" customFormat="1" ht="15.75" hidden="1" thickBot="1">
      <c r="A53" s="103"/>
      <c r="B53" s="104"/>
      <c r="C53" s="105"/>
      <c r="D53" s="99" t="s">
        <v>26</v>
      </c>
      <c r="E53" s="100"/>
      <c r="F53" s="101"/>
      <c r="G53" s="101"/>
      <c r="H53" s="101"/>
      <c r="I53" s="101"/>
      <c r="J53" s="101"/>
      <c r="K53" s="102"/>
      <c r="L53" s="101"/>
    </row>
    <row r="54" spans="1:12" s="64" customFormat="1" ht="15.75" hidden="1" thickBot="1">
      <c r="A54" s="103"/>
      <c r="B54" s="104"/>
      <c r="C54" s="105"/>
      <c r="D54" s="99" t="s">
        <v>19</v>
      </c>
      <c r="E54" s="100"/>
      <c r="F54" s="101"/>
      <c r="G54" s="101"/>
      <c r="H54" s="101"/>
      <c r="I54" s="101"/>
      <c r="J54" s="101"/>
      <c r="K54" s="102"/>
      <c r="L54" s="101"/>
    </row>
    <row r="55" spans="1:12" s="64" customFormat="1" ht="15.75" hidden="1" thickBot="1">
      <c r="A55" s="103"/>
      <c r="B55" s="104"/>
      <c r="C55" s="105"/>
      <c r="D55" s="99" t="s">
        <v>20</v>
      </c>
      <c r="E55" s="100"/>
      <c r="F55" s="101"/>
      <c r="G55" s="101"/>
      <c r="H55" s="101"/>
      <c r="I55" s="101"/>
      <c r="J55" s="101"/>
      <c r="K55" s="102"/>
      <c r="L55" s="101"/>
    </row>
    <row r="56" spans="1:12" s="64" customFormat="1" ht="15.75" hidden="1" thickBot="1">
      <c r="A56" s="106"/>
      <c r="B56" s="107"/>
      <c r="C56" s="108"/>
      <c r="D56" s="109"/>
      <c r="E56" s="100"/>
      <c r="F56" s="101"/>
      <c r="G56" s="101"/>
      <c r="H56" s="101"/>
      <c r="I56" s="101"/>
      <c r="J56" s="101"/>
      <c r="K56" s="102"/>
      <c r="L56" s="101"/>
    </row>
    <row r="57" spans="1:12" s="64" customFormat="1" ht="15.75" hidden="1" thickBot="1">
      <c r="A57" s="106"/>
      <c r="B57" s="107"/>
      <c r="C57" s="108"/>
      <c r="D57" s="110"/>
      <c r="E57" s="100"/>
      <c r="F57" s="101"/>
      <c r="G57" s="101"/>
      <c r="H57" s="101"/>
      <c r="I57" s="101"/>
      <c r="J57" s="101"/>
      <c r="K57" s="102"/>
      <c r="L57" s="101"/>
    </row>
    <row r="58" spans="1:12" s="64" customFormat="1" ht="15.75" hidden="1" thickBot="1">
      <c r="A58" s="106"/>
      <c r="B58" s="107"/>
      <c r="C58" s="108"/>
      <c r="D58" s="110"/>
      <c r="E58" s="100"/>
      <c r="F58" s="101"/>
      <c r="G58" s="101"/>
      <c r="H58" s="101"/>
      <c r="I58" s="101"/>
      <c r="J58" s="101"/>
      <c r="K58" s="102"/>
      <c r="L58" s="101"/>
    </row>
    <row r="59" spans="1:12" s="64" customFormat="1" ht="15.75" hidden="1" thickBot="1">
      <c r="A59" s="89"/>
      <c r="B59" s="90"/>
      <c r="C59" s="91"/>
      <c r="D59" s="92" t="s">
        <v>30</v>
      </c>
      <c r="E59" s="93"/>
      <c r="F59" s="94">
        <f>SUM(F50:F58)</f>
        <v>0</v>
      </c>
      <c r="G59" s="94">
        <f t="shared" ref="G59" si="16">SUM(G50:G58)</f>
        <v>0</v>
      </c>
      <c r="H59" s="94">
        <f t="shared" ref="H59" si="17">SUM(H50:H58)</f>
        <v>0</v>
      </c>
      <c r="I59" s="94">
        <f t="shared" ref="I59" si="18">SUM(I50:I58)</f>
        <v>0</v>
      </c>
      <c r="J59" s="94">
        <f t="shared" ref="J59:L59" si="19">SUM(J50:J58)</f>
        <v>0</v>
      </c>
      <c r="K59" s="95"/>
      <c r="L59" s="94">
        <f t="shared" si="19"/>
        <v>0</v>
      </c>
    </row>
    <row r="60" spans="1:12" s="64" customFormat="1" ht="15.75" hidden="1" customHeight="1" thickBot="1">
      <c r="A60" s="111">
        <f>A43</f>
        <v>1</v>
      </c>
      <c r="B60" s="112">
        <f>B43</f>
        <v>3</v>
      </c>
      <c r="C60" s="140" t="s">
        <v>4</v>
      </c>
      <c r="D60" s="141"/>
      <c r="E60" s="113"/>
      <c r="F60" s="114">
        <f>F49+F59</f>
        <v>890</v>
      </c>
      <c r="G60" s="114">
        <f t="shared" ref="G60" si="20">G49+G59</f>
        <v>42.029999999999994</v>
      </c>
      <c r="H60" s="114">
        <f t="shared" ref="H60" si="21">H49+H59</f>
        <v>44.36</v>
      </c>
      <c r="I60" s="114">
        <f t="shared" ref="I60" si="22">I49+I59</f>
        <v>97.29</v>
      </c>
      <c r="J60" s="114">
        <f t="shared" ref="J60:L60" si="23">J49+J59</f>
        <v>985.4</v>
      </c>
      <c r="K60" s="114"/>
      <c r="L60" s="114">
        <f t="shared" si="23"/>
        <v>105</v>
      </c>
    </row>
    <row r="61" spans="1:12" s="64" customFormat="1" ht="25.5">
      <c r="A61" s="72">
        <v>1</v>
      </c>
      <c r="B61" s="73">
        <v>4</v>
      </c>
      <c r="C61" s="74" t="s">
        <v>18</v>
      </c>
      <c r="D61" s="75" t="s">
        <v>24</v>
      </c>
      <c r="E61" s="76" t="s">
        <v>73</v>
      </c>
      <c r="F61" s="77">
        <v>200</v>
      </c>
      <c r="G61" s="77">
        <v>2.15</v>
      </c>
      <c r="H61" s="77">
        <v>2.27</v>
      </c>
      <c r="I61" s="77">
        <v>13.71</v>
      </c>
      <c r="J61" s="77">
        <v>83.8</v>
      </c>
      <c r="K61" s="78">
        <v>103</v>
      </c>
      <c r="L61" s="148">
        <v>30.754000000000001</v>
      </c>
    </row>
    <row r="62" spans="1:12" s="64" customFormat="1" ht="15">
      <c r="A62" s="79"/>
      <c r="B62" s="80"/>
      <c r="C62" s="81"/>
      <c r="D62" s="82" t="s">
        <v>26</v>
      </c>
      <c r="E62" s="83" t="s">
        <v>45</v>
      </c>
      <c r="F62" s="84">
        <v>180</v>
      </c>
      <c r="G62" s="84">
        <v>4.79</v>
      </c>
      <c r="H62" s="84">
        <v>6.12</v>
      </c>
      <c r="I62" s="84">
        <v>50.14</v>
      </c>
      <c r="J62" s="84">
        <v>273.98</v>
      </c>
      <c r="K62" s="85">
        <v>232</v>
      </c>
      <c r="L62" s="149">
        <v>12.75</v>
      </c>
    </row>
    <row r="63" spans="1:12" s="64" customFormat="1" ht="15.75" customHeight="1">
      <c r="A63" s="79"/>
      <c r="B63" s="80"/>
      <c r="C63" s="81"/>
      <c r="D63" s="86" t="s">
        <v>25</v>
      </c>
      <c r="E63" s="83" t="s">
        <v>40</v>
      </c>
      <c r="F63" s="84">
        <v>80</v>
      </c>
      <c r="G63" s="84">
        <v>11.3</v>
      </c>
      <c r="H63" s="84">
        <v>11.22</v>
      </c>
      <c r="I63" s="84">
        <v>2.8</v>
      </c>
      <c r="J63" s="84">
        <v>168</v>
      </c>
      <c r="K63" s="85">
        <v>246</v>
      </c>
      <c r="L63" s="149">
        <v>25.5</v>
      </c>
    </row>
    <row r="64" spans="1:12" s="64" customFormat="1" ht="15">
      <c r="A64" s="79"/>
      <c r="B64" s="80"/>
      <c r="C64" s="81"/>
      <c r="D64" s="86" t="s">
        <v>19</v>
      </c>
      <c r="E64" s="83" t="s">
        <v>41</v>
      </c>
      <c r="F64" s="84">
        <v>180</v>
      </c>
      <c r="G64" s="84">
        <v>0.43</v>
      </c>
      <c r="H64" s="84">
        <v>0</v>
      </c>
      <c r="I64" s="84">
        <v>21.42</v>
      </c>
      <c r="J64" s="84">
        <v>81</v>
      </c>
      <c r="K64" s="85">
        <v>349</v>
      </c>
      <c r="L64" s="149">
        <v>6.2</v>
      </c>
    </row>
    <row r="65" spans="1:12" s="64" customFormat="1" ht="15">
      <c r="A65" s="79"/>
      <c r="B65" s="80"/>
      <c r="C65" s="81"/>
      <c r="D65" s="86" t="s">
        <v>20</v>
      </c>
      <c r="E65" s="83" t="s">
        <v>38</v>
      </c>
      <c r="F65" s="84">
        <v>50</v>
      </c>
      <c r="G65" s="84">
        <v>3.8</v>
      </c>
      <c r="H65" s="84">
        <v>0.3</v>
      </c>
      <c r="I65" s="84">
        <v>25.1</v>
      </c>
      <c r="J65" s="84">
        <v>118.4</v>
      </c>
      <c r="K65" s="85">
        <v>1</v>
      </c>
      <c r="L65" s="149">
        <v>4.2</v>
      </c>
    </row>
    <row r="66" spans="1:12" s="64" customFormat="1" ht="38.25">
      <c r="A66" s="79"/>
      <c r="B66" s="80"/>
      <c r="C66" s="81"/>
      <c r="D66" s="82"/>
      <c r="E66" s="83" t="s">
        <v>66</v>
      </c>
      <c r="F66" s="84">
        <v>200</v>
      </c>
      <c r="G66" s="84">
        <v>6</v>
      </c>
      <c r="H66" s="84">
        <v>5</v>
      </c>
      <c r="I66" s="84">
        <v>9.4</v>
      </c>
      <c r="J66" s="84">
        <v>106</v>
      </c>
      <c r="K66" s="85"/>
      <c r="L66" s="149">
        <v>25.6</v>
      </c>
    </row>
    <row r="67" spans="1:12" s="64" customFormat="1" ht="15">
      <c r="A67" s="79"/>
      <c r="B67" s="80"/>
      <c r="C67" s="81"/>
      <c r="D67" s="82"/>
      <c r="E67" s="83"/>
      <c r="F67" s="84"/>
      <c r="G67" s="84"/>
      <c r="H67" s="84"/>
      <c r="I67" s="84"/>
      <c r="J67" s="84"/>
      <c r="K67" s="85"/>
      <c r="L67" s="149"/>
    </row>
    <row r="68" spans="1:12" ht="15.75" thickBot="1">
      <c r="A68" s="21"/>
      <c r="B68" s="14"/>
      <c r="C68" s="7"/>
      <c r="D68" s="15" t="s">
        <v>30</v>
      </c>
      <c r="E68" s="8"/>
      <c r="F68" s="16">
        <f>SUM(F61:F67)</f>
        <v>890</v>
      </c>
      <c r="G68" s="16">
        <f t="shared" ref="G68" si="24">SUM(G61:G67)</f>
        <v>28.470000000000002</v>
      </c>
      <c r="H68" s="16">
        <f t="shared" ref="H68" si="25">SUM(H61:H67)</f>
        <v>24.91</v>
      </c>
      <c r="I68" s="16">
        <f t="shared" ref="I68" si="26">SUM(I61:I67)</f>
        <v>122.57000000000002</v>
      </c>
      <c r="J68" s="16">
        <f t="shared" ref="J68:L68" si="27">SUM(J61:J67)</f>
        <v>831.18</v>
      </c>
      <c r="K68" s="22"/>
      <c r="L68" s="150">
        <f t="shared" si="27"/>
        <v>105.00400000000002</v>
      </c>
    </row>
    <row r="69" spans="1:12" ht="8.25" hidden="1" customHeight="1" thickBot="1">
      <c r="A69" s="55">
        <f>A61</f>
        <v>1</v>
      </c>
      <c r="B69" s="52">
        <f>B61</f>
        <v>4</v>
      </c>
      <c r="C69" s="56" t="s">
        <v>22</v>
      </c>
      <c r="D69" s="54" t="s">
        <v>23</v>
      </c>
      <c r="E69" s="44"/>
      <c r="F69" s="45"/>
      <c r="G69" s="45"/>
      <c r="H69" s="45"/>
      <c r="I69" s="45"/>
      <c r="J69" s="45"/>
      <c r="K69" s="46"/>
      <c r="L69" s="45"/>
    </row>
    <row r="70" spans="1:12" ht="15.75" hidden="1" thickBot="1">
      <c r="A70" s="57"/>
      <c r="B70" s="58"/>
      <c r="C70" s="59"/>
      <c r="D70" s="54" t="s">
        <v>24</v>
      </c>
      <c r="E70" s="44"/>
      <c r="F70" s="45"/>
      <c r="G70" s="45"/>
      <c r="H70" s="45"/>
      <c r="I70" s="45"/>
      <c r="J70" s="45"/>
      <c r="K70" s="46"/>
      <c r="L70" s="45"/>
    </row>
    <row r="71" spans="1:12" ht="15.75" hidden="1" thickBot="1">
      <c r="A71" s="57"/>
      <c r="B71" s="58"/>
      <c r="C71" s="59"/>
      <c r="D71" s="54" t="s">
        <v>25</v>
      </c>
      <c r="E71" s="44"/>
      <c r="F71" s="45"/>
      <c r="G71" s="45"/>
      <c r="H71" s="45"/>
      <c r="I71" s="45"/>
      <c r="J71" s="45"/>
      <c r="K71" s="46"/>
      <c r="L71" s="45"/>
    </row>
    <row r="72" spans="1:12" ht="15.75" hidden="1" thickBot="1">
      <c r="A72" s="57"/>
      <c r="B72" s="58"/>
      <c r="C72" s="59"/>
      <c r="D72" s="54" t="s">
        <v>26</v>
      </c>
      <c r="E72" s="44"/>
      <c r="F72" s="45"/>
      <c r="G72" s="45"/>
      <c r="H72" s="45"/>
      <c r="I72" s="45"/>
      <c r="J72" s="45"/>
      <c r="K72" s="46"/>
      <c r="L72" s="45"/>
    </row>
    <row r="73" spans="1:12" ht="15.75" hidden="1" thickBot="1">
      <c r="A73" s="57"/>
      <c r="B73" s="58"/>
      <c r="C73" s="59"/>
      <c r="D73" s="54" t="s">
        <v>27</v>
      </c>
      <c r="E73" s="44"/>
      <c r="F73" s="45"/>
      <c r="G73" s="45"/>
      <c r="H73" s="45"/>
      <c r="I73" s="45"/>
      <c r="J73" s="45"/>
      <c r="K73" s="46"/>
      <c r="L73" s="45"/>
    </row>
    <row r="74" spans="1:12" ht="15.75" hidden="1" thickBot="1">
      <c r="A74" s="57"/>
      <c r="B74" s="58"/>
      <c r="C74" s="59"/>
      <c r="D74" s="54" t="s">
        <v>28</v>
      </c>
      <c r="E74" s="44"/>
      <c r="F74" s="45"/>
      <c r="G74" s="45"/>
      <c r="H74" s="45"/>
      <c r="I74" s="45"/>
      <c r="J74" s="45"/>
      <c r="K74" s="46"/>
      <c r="L74" s="45"/>
    </row>
    <row r="75" spans="1:12" ht="15.75" hidden="1" thickBot="1">
      <c r="A75" s="57"/>
      <c r="B75" s="58"/>
      <c r="C75" s="59"/>
      <c r="D75" s="54" t="s">
        <v>29</v>
      </c>
      <c r="E75" s="44"/>
      <c r="F75" s="45"/>
      <c r="G75" s="45"/>
      <c r="H75" s="45"/>
      <c r="I75" s="45"/>
      <c r="J75" s="45"/>
      <c r="K75" s="46"/>
      <c r="L75" s="45"/>
    </row>
    <row r="76" spans="1:12" ht="15.75" hidden="1" thickBot="1">
      <c r="A76" s="47"/>
      <c r="B76" s="48"/>
      <c r="C76" s="49"/>
      <c r="D76" s="50"/>
      <c r="E76" s="44"/>
      <c r="F76" s="45"/>
      <c r="G76" s="45"/>
      <c r="H76" s="45"/>
      <c r="I76" s="45"/>
      <c r="J76" s="45"/>
      <c r="K76" s="46"/>
      <c r="L76" s="45"/>
    </row>
    <row r="77" spans="1:12" ht="15.75" hidden="1" thickBot="1">
      <c r="A77" s="47"/>
      <c r="B77" s="48"/>
      <c r="C77" s="49"/>
      <c r="D77" s="50"/>
      <c r="E77" s="44"/>
      <c r="F77" s="45"/>
      <c r="G77" s="45"/>
      <c r="H77" s="45"/>
      <c r="I77" s="45"/>
      <c r="J77" s="45"/>
      <c r="K77" s="46"/>
      <c r="L77" s="45"/>
    </row>
    <row r="78" spans="1:12" ht="15.75" hidden="1" thickBot="1">
      <c r="A78" s="21"/>
      <c r="B78" s="14"/>
      <c r="C78" s="7"/>
      <c r="D78" s="15" t="s">
        <v>30</v>
      </c>
      <c r="E78" s="8"/>
      <c r="F78" s="16">
        <f>SUM(F69:F77)</f>
        <v>0</v>
      </c>
      <c r="G78" s="16">
        <f t="shared" ref="G78" si="28">SUM(G69:G77)</f>
        <v>0</v>
      </c>
      <c r="H78" s="16">
        <f t="shared" ref="H78" si="29">SUM(H69:H77)</f>
        <v>0</v>
      </c>
      <c r="I78" s="16">
        <f t="shared" ref="I78" si="30">SUM(I69:I77)</f>
        <v>0</v>
      </c>
      <c r="J78" s="16">
        <f t="shared" ref="J78:L78" si="31">SUM(J69:J77)</f>
        <v>0</v>
      </c>
      <c r="K78" s="22"/>
      <c r="L78" s="16">
        <f t="shared" si="31"/>
        <v>0</v>
      </c>
    </row>
    <row r="79" spans="1:12" ht="15.75" hidden="1" customHeight="1" thickBot="1">
      <c r="A79" s="26">
        <f>A61</f>
        <v>1</v>
      </c>
      <c r="B79" s="27">
        <f>B61</f>
        <v>4</v>
      </c>
      <c r="C79" s="138" t="s">
        <v>4</v>
      </c>
      <c r="D79" s="139"/>
      <c r="E79" s="28"/>
      <c r="F79" s="29">
        <f>F68+F78</f>
        <v>890</v>
      </c>
      <c r="G79" s="29">
        <f t="shared" ref="G79" si="32">G68+G78</f>
        <v>28.470000000000002</v>
      </c>
      <c r="H79" s="29">
        <f t="shared" ref="H79" si="33">H68+H78</f>
        <v>24.91</v>
      </c>
      <c r="I79" s="29">
        <f t="shared" ref="I79" si="34">I68+I78</f>
        <v>122.57000000000002</v>
      </c>
      <c r="J79" s="29">
        <f t="shared" ref="J79:L79" si="35">J68+J78</f>
        <v>831.18</v>
      </c>
      <c r="K79" s="29"/>
      <c r="L79" s="29">
        <f t="shared" si="35"/>
        <v>105.00400000000002</v>
      </c>
    </row>
    <row r="80" spans="1:12" s="64" customFormat="1" ht="25.5">
      <c r="A80" s="72">
        <v>1</v>
      </c>
      <c r="B80" s="73">
        <v>5</v>
      </c>
      <c r="C80" s="74" t="s">
        <v>18</v>
      </c>
      <c r="D80" s="75" t="s">
        <v>24</v>
      </c>
      <c r="E80" s="76" t="s">
        <v>57</v>
      </c>
      <c r="F80" s="77">
        <v>200</v>
      </c>
      <c r="G80" s="77">
        <v>14.7</v>
      </c>
      <c r="H80" s="77">
        <v>13.9</v>
      </c>
      <c r="I80" s="77">
        <v>20.3</v>
      </c>
      <c r="J80" s="77">
        <v>266.89999999999998</v>
      </c>
      <c r="K80" s="78">
        <v>111</v>
      </c>
      <c r="L80" s="148">
        <v>29.03</v>
      </c>
    </row>
    <row r="81" spans="1:12" s="64" customFormat="1" ht="15">
      <c r="A81" s="79"/>
      <c r="B81" s="80"/>
      <c r="C81" s="81"/>
      <c r="D81" s="82" t="s">
        <v>25</v>
      </c>
      <c r="E81" s="83" t="s">
        <v>46</v>
      </c>
      <c r="F81" s="84">
        <v>100</v>
      </c>
      <c r="G81" s="84">
        <v>19.95</v>
      </c>
      <c r="H81" s="84">
        <v>12.5</v>
      </c>
      <c r="I81" s="84">
        <v>6.15</v>
      </c>
      <c r="J81" s="84">
        <v>214.5</v>
      </c>
      <c r="K81" s="85">
        <v>229</v>
      </c>
      <c r="L81" s="149">
        <v>30.22</v>
      </c>
    </row>
    <row r="82" spans="1:12" s="64" customFormat="1" ht="15">
      <c r="A82" s="79"/>
      <c r="B82" s="80"/>
      <c r="C82" s="81"/>
      <c r="D82" s="86" t="s">
        <v>26</v>
      </c>
      <c r="E82" s="83" t="s">
        <v>53</v>
      </c>
      <c r="F82" s="84">
        <v>180</v>
      </c>
      <c r="G82" s="84">
        <v>0.1</v>
      </c>
      <c r="H82" s="84">
        <v>10</v>
      </c>
      <c r="I82" s="84">
        <v>0.1</v>
      </c>
      <c r="J82" s="84">
        <v>90.7</v>
      </c>
      <c r="K82" s="85">
        <v>171</v>
      </c>
      <c r="L82" s="149">
        <v>12.45</v>
      </c>
    </row>
    <row r="83" spans="1:12" s="64" customFormat="1" ht="15">
      <c r="A83" s="79"/>
      <c r="B83" s="80"/>
      <c r="C83" s="81"/>
      <c r="D83" s="86" t="s">
        <v>19</v>
      </c>
      <c r="E83" s="83" t="s">
        <v>41</v>
      </c>
      <c r="F83" s="84">
        <v>180</v>
      </c>
      <c r="G83" s="84">
        <v>0.43</v>
      </c>
      <c r="H83" s="84">
        <v>0</v>
      </c>
      <c r="I83" s="84">
        <v>21.42</v>
      </c>
      <c r="J83" s="84">
        <v>81</v>
      </c>
      <c r="K83" s="85">
        <v>349</v>
      </c>
      <c r="L83" s="149">
        <v>3.5</v>
      </c>
    </row>
    <row r="84" spans="1:12" s="64" customFormat="1" ht="15">
      <c r="A84" s="79"/>
      <c r="B84" s="80"/>
      <c r="C84" s="81"/>
      <c r="D84" s="86" t="s">
        <v>20</v>
      </c>
      <c r="E84" s="83" t="s">
        <v>38</v>
      </c>
      <c r="F84" s="84">
        <v>50</v>
      </c>
      <c r="G84" s="84">
        <v>3.8</v>
      </c>
      <c r="H84" s="84">
        <v>0.3</v>
      </c>
      <c r="I84" s="84">
        <v>25.1</v>
      </c>
      <c r="J84" s="84">
        <v>118.4</v>
      </c>
      <c r="K84" s="85">
        <v>1</v>
      </c>
      <c r="L84" s="149">
        <v>4.2</v>
      </c>
    </row>
    <row r="85" spans="1:12" s="64" customFormat="1" ht="38.25">
      <c r="A85" s="79"/>
      <c r="B85" s="80"/>
      <c r="C85" s="81"/>
      <c r="D85" s="82"/>
      <c r="E85" s="83" t="s">
        <v>65</v>
      </c>
      <c r="F85" s="84">
        <v>200</v>
      </c>
      <c r="G85" s="84">
        <v>6</v>
      </c>
      <c r="H85" s="84">
        <v>5</v>
      </c>
      <c r="I85" s="84">
        <v>9.4</v>
      </c>
      <c r="J85" s="84">
        <v>106</v>
      </c>
      <c r="K85" s="85"/>
      <c r="L85" s="149">
        <v>25.6</v>
      </c>
    </row>
    <row r="86" spans="1:12" ht="15.75" thickBot="1">
      <c r="A86" s="21"/>
      <c r="B86" s="14"/>
      <c r="C86" s="7"/>
      <c r="D86" s="15" t="s">
        <v>30</v>
      </c>
      <c r="E86" s="8"/>
      <c r="F86" s="16">
        <f>SUM(F80:F85)</f>
        <v>910</v>
      </c>
      <c r="G86" s="16">
        <f>SUM(G80:G85)</f>
        <v>44.98</v>
      </c>
      <c r="H86" s="16">
        <f>SUM(H80:H85)</f>
        <v>41.699999999999996</v>
      </c>
      <c r="I86" s="16">
        <f>SUM(I80:I85)</f>
        <v>82.470000000000013</v>
      </c>
      <c r="J86" s="16">
        <f>SUM(J80:J85)</f>
        <v>877.5</v>
      </c>
      <c r="K86" s="22"/>
      <c r="L86" s="150">
        <f>SUM(L80:L85)</f>
        <v>105</v>
      </c>
    </row>
    <row r="87" spans="1:12" ht="6.75" hidden="1" customHeight="1" thickBot="1">
      <c r="A87" s="23">
        <f>A80</f>
        <v>1</v>
      </c>
      <c r="B87" s="11">
        <f>B80</f>
        <v>5</v>
      </c>
      <c r="C87" s="9" t="s">
        <v>22</v>
      </c>
      <c r="D87" s="54" t="s">
        <v>23</v>
      </c>
      <c r="E87" s="44"/>
      <c r="F87" s="45"/>
      <c r="G87" s="45"/>
      <c r="H87" s="45"/>
      <c r="I87" s="45"/>
      <c r="J87" s="45"/>
      <c r="K87" s="46"/>
      <c r="L87" s="45"/>
    </row>
    <row r="88" spans="1:12" ht="15.75" hidden="1" thickBot="1">
      <c r="A88" s="20"/>
      <c r="B88" s="12"/>
      <c r="C88" s="10"/>
      <c r="D88" s="54" t="s">
        <v>24</v>
      </c>
      <c r="E88" s="44"/>
      <c r="F88" s="45"/>
      <c r="G88" s="45"/>
      <c r="H88" s="45"/>
      <c r="I88" s="45"/>
      <c r="J88" s="45"/>
      <c r="K88" s="46"/>
      <c r="L88" s="45"/>
    </row>
    <row r="89" spans="1:12" ht="15.75" hidden="1" thickBot="1">
      <c r="A89" s="20"/>
      <c r="B89" s="12"/>
      <c r="C89" s="10"/>
      <c r="D89" s="54" t="s">
        <v>25</v>
      </c>
      <c r="E89" s="44"/>
      <c r="F89" s="45"/>
      <c r="G89" s="45"/>
      <c r="H89" s="45"/>
      <c r="I89" s="45"/>
      <c r="J89" s="45"/>
      <c r="K89" s="46"/>
      <c r="L89" s="45"/>
    </row>
    <row r="90" spans="1:12" ht="15.75" hidden="1" thickBot="1">
      <c r="A90" s="20"/>
      <c r="B90" s="12"/>
      <c r="C90" s="10"/>
      <c r="D90" s="54" t="s">
        <v>26</v>
      </c>
      <c r="E90" s="44"/>
      <c r="F90" s="45"/>
      <c r="G90" s="45"/>
      <c r="H90" s="45"/>
      <c r="I90" s="45"/>
      <c r="J90" s="45"/>
      <c r="K90" s="46"/>
      <c r="L90" s="45"/>
    </row>
    <row r="91" spans="1:12" ht="15.75" hidden="1" thickBot="1">
      <c r="A91" s="20"/>
      <c r="B91" s="12"/>
      <c r="C91" s="10"/>
      <c r="D91" s="54" t="s">
        <v>27</v>
      </c>
      <c r="E91" s="44"/>
      <c r="F91" s="45"/>
      <c r="G91" s="45"/>
      <c r="H91" s="45"/>
      <c r="I91" s="45"/>
      <c r="J91" s="45"/>
      <c r="K91" s="46"/>
      <c r="L91" s="45"/>
    </row>
    <row r="92" spans="1:12" ht="15.75" hidden="1" thickBot="1">
      <c r="A92" s="20"/>
      <c r="B92" s="12"/>
      <c r="C92" s="10"/>
      <c r="D92" s="54" t="s">
        <v>28</v>
      </c>
      <c r="E92" s="44"/>
      <c r="F92" s="45"/>
      <c r="G92" s="45"/>
      <c r="H92" s="45"/>
      <c r="I92" s="45"/>
      <c r="J92" s="45"/>
      <c r="K92" s="46"/>
      <c r="L92" s="45"/>
    </row>
    <row r="93" spans="1:12" ht="15.75" hidden="1" thickBot="1">
      <c r="A93" s="20"/>
      <c r="B93" s="12"/>
      <c r="C93" s="10"/>
      <c r="D93" s="54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.75" hidden="1" thickBot="1">
      <c r="A94" s="20"/>
      <c r="B94" s="12"/>
      <c r="C94" s="10"/>
      <c r="D94" s="5"/>
      <c r="E94" s="37"/>
      <c r="F94" s="38"/>
      <c r="G94" s="38"/>
      <c r="H94" s="38"/>
      <c r="I94" s="38"/>
      <c r="J94" s="38"/>
      <c r="K94" s="39"/>
      <c r="L94" s="38"/>
    </row>
    <row r="95" spans="1:12" ht="15.75" hidden="1" thickBot="1">
      <c r="A95" s="20"/>
      <c r="B95" s="12"/>
      <c r="C95" s="10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.75" hidden="1" thickBot="1">
      <c r="A96" s="21"/>
      <c r="B96" s="14"/>
      <c r="C96" s="7"/>
      <c r="D96" s="15" t="s">
        <v>30</v>
      </c>
      <c r="E96" s="8"/>
      <c r="F96" s="16">
        <f>SUM(F87:F95)</f>
        <v>0</v>
      </c>
      <c r="G96" s="16">
        <f t="shared" ref="G96" si="36">SUM(G87:G95)</f>
        <v>0</v>
      </c>
      <c r="H96" s="16">
        <f t="shared" ref="H96" si="37">SUM(H87:H95)</f>
        <v>0</v>
      </c>
      <c r="I96" s="16">
        <f t="shared" ref="I96" si="38">SUM(I87:I95)</f>
        <v>0</v>
      </c>
      <c r="J96" s="16">
        <f t="shared" ref="J96:L96" si="39">SUM(J87:J95)</f>
        <v>0</v>
      </c>
      <c r="K96" s="22"/>
      <c r="L96" s="16">
        <f t="shared" si="39"/>
        <v>0</v>
      </c>
    </row>
    <row r="97" spans="1:12" ht="15.75" hidden="1" customHeight="1" thickBot="1">
      <c r="A97" s="26">
        <f>A80</f>
        <v>1</v>
      </c>
      <c r="B97" s="27">
        <f>B80</f>
        <v>5</v>
      </c>
      <c r="C97" s="138" t="s">
        <v>4</v>
      </c>
      <c r="D97" s="139"/>
      <c r="E97" s="28"/>
      <c r="F97" s="29">
        <f>F86+F96</f>
        <v>910</v>
      </c>
      <c r="G97" s="29">
        <f t="shared" ref="G97" si="40">G86+G96</f>
        <v>44.98</v>
      </c>
      <c r="H97" s="29">
        <f t="shared" ref="H97" si="41">H86+H96</f>
        <v>41.699999999999996</v>
      </c>
      <c r="I97" s="29">
        <f t="shared" ref="I97" si="42">I86+I96</f>
        <v>82.470000000000013</v>
      </c>
      <c r="J97" s="29">
        <f t="shared" ref="J97:L97" si="43">J86+J96</f>
        <v>877.5</v>
      </c>
      <c r="K97" s="29"/>
      <c r="L97" s="29">
        <f t="shared" si="43"/>
        <v>105</v>
      </c>
    </row>
    <row r="98" spans="1:12" s="64" customFormat="1" ht="15">
      <c r="A98" s="72">
        <v>2</v>
      </c>
      <c r="B98" s="73">
        <v>1</v>
      </c>
      <c r="C98" s="74" t="s">
        <v>18</v>
      </c>
      <c r="D98" s="75" t="s">
        <v>24</v>
      </c>
      <c r="E98" s="76" t="s">
        <v>74</v>
      </c>
      <c r="F98" s="77">
        <v>200</v>
      </c>
      <c r="G98" s="77">
        <v>4.22</v>
      </c>
      <c r="H98" s="77">
        <v>6.5</v>
      </c>
      <c r="I98" s="77">
        <v>13.77</v>
      </c>
      <c r="J98" s="77">
        <v>145</v>
      </c>
      <c r="K98" s="78">
        <v>84</v>
      </c>
      <c r="L98" s="148">
        <v>18.87</v>
      </c>
    </row>
    <row r="99" spans="1:12" s="64" customFormat="1" ht="15">
      <c r="A99" s="79"/>
      <c r="B99" s="80"/>
      <c r="C99" s="81"/>
      <c r="D99" s="82" t="s">
        <v>25</v>
      </c>
      <c r="E99" s="83" t="s">
        <v>67</v>
      </c>
      <c r="F99" s="84">
        <v>90</v>
      </c>
      <c r="G99" s="84">
        <v>13.7</v>
      </c>
      <c r="H99" s="84">
        <v>17.399999999999999</v>
      </c>
      <c r="I99" s="84">
        <v>13.5</v>
      </c>
      <c r="J99" s="84">
        <v>265.10000000000002</v>
      </c>
      <c r="K99" s="85">
        <v>282</v>
      </c>
      <c r="L99" s="149">
        <v>40.33</v>
      </c>
    </row>
    <row r="100" spans="1:12" s="64" customFormat="1" ht="15">
      <c r="A100" s="79"/>
      <c r="B100" s="80"/>
      <c r="C100" s="81"/>
      <c r="D100" s="86" t="s">
        <v>26</v>
      </c>
      <c r="E100" s="83" t="s">
        <v>48</v>
      </c>
      <c r="F100" s="84">
        <v>150</v>
      </c>
      <c r="G100" s="84">
        <v>6</v>
      </c>
      <c r="H100" s="84">
        <v>0.7</v>
      </c>
      <c r="I100" s="84">
        <v>38.299999999999997</v>
      </c>
      <c r="J100" s="84">
        <v>183.6</v>
      </c>
      <c r="K100" s="85">
        <v>202</v>
      </c>
      <c r="L100" s="149">
        <v>9.8000000000000007</v>
      </c>
    </row>
    <row r="101" spans="1:12" s="64" customFormat="1" ht="15">
      <c r="A101" s="79"/>
      <c r="B101" s="80"/>
      <c r="C101" s="81"/>
      <c r="D101" s="86" t="s">
        <v>27</v>
      </c>
      <c r="E101" s="83" t="s">
        <v>54</v>
      </c>
      <c r="F101" s="84">
        <v>180</v>
      </c>
      <c r="G101" s="84">
        <v>0.43</v>
      </c>
      <c r="H101" s="84">
        <v>0</v>
      </c>
      <c r="I101" s="84">
        <v>21.42</v>
      </c>
      <c r="J101" s="84">
        <v>81</v>
      </c>
      <c r="K101" s="85">
        <v>402</v>
      </c>
      <c r="L101" s="149">
        <v>6.2</v>
      </c>
    </row>
    <row r="102" spans="1:12" s="64" customFormat="1" ht="15">
      <c r="A102" s="79"/>
      <c r="B102" s="80"/>
      <c r="C102" s="81"/>
      <c r="D102" s="86" t="s">
        <v>28</v>
      </c>
      <c r="E102" s="83" t="s">
        <v>38</v>
      </c>
      <c r="F102" s="84">
        <v>50</v>
      </c>
      <c r="G102" s="84">
        <v>0.4</v>
      </c>
      <c r="H102" s="84">
        <v>0</v>
      </c>
      <c r="I102" s="84">
        <v>2.7</v>
      </c>
      <c r="J102" s="84">
        <v>12.9</v>
      </c>
      <c r="K102" s="85">
        <v>1</v>
      </c>
      <c r="L102" s="149">
        <v>4.2</v>
      </c>
    </row>
    <row r="103" spans="1:12" s="64" customFormat="1" ht="38.25">
      <c r="A103" s="79"/>
      <c r="B103" s="80"/>
      <c r="C103" s="81"/>
      <c r="D103" s="82"/>
      <c r="E103" s="83" t="s">
        <v>66</v>
      </c>
      <c r="F103" s="84">
        <v>200</v>
      </c>
      <c r="G103" s="84">
        <v>6</v>
      </c>
      <c r="H103" s="84">
        <v>5</v>
      </c>
      <c r="I103" s="84">
        <v>9.4</v>
      </c>
      <c r="J103" s="84">
        <v>106</v>
      </c>
      <c r="K103" s="85"/>
      <c r="L103" s="149">
        <v>25.6</v>
      </c>
    </row>
    <row r="104" spans="1:12" s="64" customFormat="1" ht="15">
      <c r="A104" s="79"/>
      <c r="B104" s="80"/>
      <c r="C104" s="81"/>
      <c r="D104" s="82"/>
      <c r="E104" s="83"/>
      <c r="F104" s="84"/>
      <c r="G104" s="84"/>
      <c r="H104" s="84"/>
      <c r="I104" s="84"/>
      <c r="J104" s="84"/>
      <c r="K104" s="85"/>
      <c r="L104" s="149"/>
    </row>
    <row r="105" spans="1:12" ht="15" customHeight="1" thickBot="1">
      <c r="A105" s="21"/>
      <c r="B105" s="14"/>
      <c r="C105" s="7"/>
      <c r="D105" s="15" t="s">
        <v>30</v>
      </c>
      <c r="E105" s="8"/>
      <c r="F105" s="16">
        <f>SUM(F98:F104)</f>
        <v>870</v>
      </c>
      <c r="G105" s="16">
        <f t="shared" ref="G105:J105" si="44">SUM(G98:G104)</f>
        <v>30.749999999999996</v>
      </c>
      <c r="H105" s="16">
        <f t="shared" si="44"/>
        <v>29.599999999999998</v>
      </c>
      <c r="I105" s="16">
        <f t="shared" si="44"/>
        <v>99.09</v>
      </c>
      <c r="J105" s="16">
        <f t="shared" si="44"/>
        <v>793.6</v>
      </c>
      <c r="K105" s="22"/>
      <c r="L105" s="150">
        <f t="shared" ref="L105" si="45">SUM(L98:L104)</f>
        <v>105</v>
      </c>
    </row>
    <row r="106" spans="1:12" ht="9" hidden="1" customHeight="1" thickBot="1">
      <c r="A106" s="55">
        <f>A98</f>
        <v>2</v>
      </c>
      <c r="B106" s="52">
        <f>B98</f>
        <v>1</v>
      </c>
      <c r="C106" s="56" t="s">
        <v>22</v>
      </c>
      <c r="D106" s="54" t="s">
        <v>23</v>
      </c>
      <c r="E106" s="44"/>
      <c r="F106" s="45"/>
      <c r="G106" s="45"/>
      <c r="H106" s="45"/>
      <c r="I106" s="45"/>
      <c r="J106" s="45"/>
      <c r="K106" s="46"/>
      <c r="L106" s="45"/>
    </row>
    <row r="107" spans="1:12" ht="15.75" hidden="1" thickBot="1">
      <c r="A107" s="47"/>
      <c r="B107" s="48"/>
      <c r="C107" s="49"/>
      <c r="D107" s="54" t="s">
        <v>24</v>
      </c>
      <c r="E107" s="44"/>
      <c r="F107" s="45"/>
      <c r="G107" s="45"/>
      <c r="H107" s="45"/>
      <c r="I107" s="45"/>
      <c r="J107" s="45"/>
      <c r="K107" s="46"/>
      <c r="L107" s="45"/>
    </row>
    <row r="108" spans="1:12" ht="15.75" hidden="1" thickBot="1">
      <c r="A108" s="47"/>
      <c r="B108" s="48"/>
      <c r="C108" s="49"/>
      <c r="D108" s="54" t="s">
        <v>25</v>
      </c>
      <c r="E108" s="44"/>
      <c r="F108" s="45"/>
      <c r="G108" s="45"/>
      <c r="H108" s="45"/>
      <c r="I108" s="45"/>
      <c r="J108" s="45"/>
      <c r="K108" s="46"/>
      <c r="L108" s="45"/>
    </row>
    <row r="109" spans="1:12" ht="15.75" hidden="1" thickBot="1">
      <c r="A109" s="47"/>
      <c r="B109" s="48"/>
      <c r="C109" s="49"/>
      <c r="D109" s="54" t="s">
        <v>26</v>
      </c>
      <c r="E109" s="44"/>
      <c r="F109" s="45"/>
      <c r="G109" s="45"/>
      <c r="H109" s="45"/>
      <c r="I109" s="45"/>
      <c r="J109" s="45"/>
      <c r="K109" s="46"/>
      <c r="L109" s="45"/>
    </row>
    <row r="110" spans="1:12" ht="15.75" hidden="1" thickBot="1">
      <c r="A110" s="47"/>
      <c r="B110" s="48"/>
      <c r="C110" s="49"/>
      <c r="D110" s="54" t="s">
        <v>27</v>
      </c>
      <c r="E110" s="44"/>
      <c r="F110" s="45"/>
      <c r="G110" s="45"/>
      <c r="H110" s="45"/>
      <c r="I110" s="45"/>
      <c r="J110" s="45"/>
      <c r="K110" s="46"/>
      <c r="L110" s="45"/>
    </row>
    <row r="111" spans="1:12" ht="15.75" hidden="1" thickBot="1">
      <c r="A111" s="47"/>
      <c r="B111" s="48"/>
      <c r="C111" s="49"/>
      <c r="D111" s="54" t="s">
        <v>28</v>
      </c>
      <c r="E111" s="44"/>
      <c r="F111" s="45"/>
      <c r="G111" s="45"/>
      <c r="H111" s="45"/>
      <c r="I111" s="45"/>
      <c r="J111" s="45"/>
      <c r="K111" s="46"/>
      <c r="L111" s="45"/>
    </row>
    <row r="112" spans="1:12" ht="15.75" hidden="1" thickBot="1">
      <c r="A112" s="47"/>
      <c r="B112" s="48"/>
      <c r="C112" s="49"/>
      <c r="D112" s="54" t="s">
        <v>29</v>
      </c>
      <c r="E112" s="44"/>
      <c r="F112" s="45"/>
      <c r="G112" s="45"/>
      <c r="H112" s="45"/>
      <c r="I112" s="45"/>
      <c r="J112" s="45"/>
      <c r="K112" s="46"/>
      <c r="L112" s="45"/>
    </row>
    <row r="113" spans="1:12" ht="15.75" hidden="1" thickBot="1">
      <c r="A113" s="47"/>
      <c r="B113" s="48"/>
      <c r="C113" s="49"/>
      <c r="D113" s="50"/>
      <c r="E113" s="44"/>
      <c r="F113" s="45"/>
      <c r="G113" s="45"/>
      <c r="H113" s="45"/>
      <c r="I113" s="45"/>
      <c r="J113" s="45"/>
      <c r="K113" s="46"/>
      <c r="L113" s="45"/>
    </row>
    <row r="114" spans="1:12" ht="15.75" hidden="1" thickBot="1">
      <c r="A114" s="47"/>
      <c r="B114" s="48"/>
      <c r="C114" s="49"/>
      <c r="D114" s="50"/>
      <c r="E114" s="44"/>
      <c r="F114" s="45"/>
      <c r="G114" s="45"/>
      <c r="H114" s="45"/>
      <c r="I114" s="45"/>
      <c r="J114" s="45"/>
      <c r="K114" s="46"/>
      <c r="L114" s="45"/>
    </row>
    <row r="115" spans="1:12" ht="15.75" hidden="1" thickBot="1">
      <c r="A115" s="21"/>
      <c r="B115" s="14"/>
      <c r="C115" s="7"/>
      <c r="D115" s="15" t="s">
        <v>30</v>
      </c>
      <c r="E115" s="8"/>
      <c r="F115" s="16">
        <f>SUM(F106:F114)</f>
        <v>0</v>
      </c>
      <c r="G115" s="16">
        <f t="shared" ref="G115:J115" si="46">SUM(G106:G114)</f>
        <v>0</v>
      </c>
      <c r="H115" s="16">
        <f t="shared" si="46"/>
        <v>0</v>
      </c>
      <c r="I115" s="16">
        <f t="shared" si="46"/>
        <v>0</v>
      </c>
      <c r="J115" s="16">
        <f t="shared" si="46"/>
        <v>0</v>
      </c>
      <c r="K115" s="22"/>
      <c r="L115" s="16">
        <f t="shared" ref="L115" si="47">SUM(L106:L114)</f>
        <v>0</v>
      </c>
    </row>
    <row r="116" spans="1:12" ht="15.75" hidden="1" thickBot="1">
      <c r="A116" s="26">
        <f>A98</f>
        <v>2</v>
      </c>
      <c r="B116" s="27">
        <f>B98</f>
        <v>1</v>
      </c>
      <c r="C116" s="138" t="s">
        <v>4</v>
      </c>
      <c r="D116" s="139"/>
      <c r="E116" s="28"/>
      <c r="F116" s="29">
        <f>F105+F115</f>
        <v>870</v>
      </c>
      <c r="G116" s="29">
        <f t="shared" ref="G116" si="48">G105+G115</f>
        <v>30.749999999999996</v>
      </c>
      <c r="H116" s="29">
        <f t="shared" ref="H116" si="49">H105+H115</f>
        <v>29.599999999999998</v>
      </c>
      <c r="I116" s="29">
        <f t="shared" ref="I116" si="50">I105+I115</f>
        <v>99.09</v>
      </c>
      <c r="J116" s="29">
        <f t="shared" ref="J116:L116" si="51">J105+J115</f>
        <v>793.6</v>
      </c>
      <c r="K116" s="29"/>
      <c r="L116" s="29">
        <f t="shared" si="51"/>
        <v>105</v>
      </c>
    </row>
    <row r="117" spans="1:12" s="64" customFormat="1" ht="15">
      <c r="A117" s="87">
        <v>2</v>
      </c>
      <c r="B117" s="80">
        <v>2</v>
      </c>
      <c r="C117" s="74" t="s">
        <v>18</v>
      </c>
      <c r="D117" s="75" t="s">
        <v>24</v>
      </c>
      <c r="E117" s="76" t="s">
        <v>49</v>
      </c>
      <c r="F117" s="77">
        <v>200</v>
      </c>
      <c r="G117" s="77">
        <v>12.8</v>
      </c>
      <c r="H117" s="77">
        <v>11.7</v>
      </c>
      <c r="I117" s="77">
        <v>19.100000000000001</v>
      </c>
      <c r="J117" s="77">
        <v>232.8</v>
      </c>
      <c r="K117" s="78">
        <v>99</v>
      </c>
      <c r="L117" s="148">
        <v>23.62</v>
      </c>
    </row>
    <row r="118" spans="1:12" s="64" customFormat="1" ht="15">
      <c r="A118" s="87"/>
      <c r="B118" s="80"/>
      <c r="C118" s="81"/>
      <c r="D118" s="82" t="s">
        <v>26</v>
      </c>
      <c r="E118" s="83" t="s">
        <v>47</v>
      </c>
      <c r="F118" s="84">
        <v>150</v>
      </c>
      <c r="G118" s="84">
        <v>4.2</v>
      </c>
      <c r="H118" s="84">
        <v>7.1</v>
      </c>
      <c r="I118" s="84">
        <v>28.6</v>
      </c>
      <c r="J118" s="84">
        <v>194.2</v>
      </c>
      <c r="K118" s="85">
        <v>128</v>
      </c>
      <c r="L118" s="149">
        <v>15.49</v>
      </c>
    </row>
    <row r="119" spans="1:12" s="64" customFormat="1" ht="15">
      <c r="A119" s="87"/>
      <c r="B119" s="80"/>
      <c r="C119" s="81"/>
      <c r="D119" s="86" t="s">
        <v>25</v>
      </c>
      <c r="E119" s="83" t="s">
        <v>50</v>
      </c>
      <c r="F119" s="84">
        <v>70</v>
      </c>
      <c r="G119" s="84">
        <v>11.3</v>
      </c>
      <c r="H119" s="84">
        <v>9.4</v>
      </c>
      <c r="I119" s="84">
        <v>1.98</v>
      </c>
      <c r="J119" s="84">
        <v>176.2</v>
      </c>
      <c r="K119" s="85">
        <v>255</v>
      </c>
      <c r="L119" s="149">
        <v>29.92</v>
      </c>
    </row>
    <row r="120" spans="1:12" s="64" customFormat="1" ht="15">
      <c r="A120" s="87"/>
      <c r="B120" s="80"/>
      <c r="C120" s="81"/>
      <c r="D120" s="86" t="s">
        <v>19</v>
      </c>
      <c r="E120" s="83" t="s">
        <v>41</v>
      </c>
      <c r="F120" s="84">
        <v>180</v>
      </c>
      <c r="G120" s="84">
        <v>0.43</v>
      </c>
      <c r="H120" s="84">
        <v>0</v>
      </c>
      <c r="I120" s="84">
        <v>21.42</v>
      </c>
      <c r="J120" s="84">
        <v>81</v>
      </c>
      <c r="K120" s="85">
        <v>402</v>
      </c>
      <c r="L120" s="149">
        <v>6.2</v>
      </c>
    </row>
    <row r="121" spans="1:12" s="64" customFormat="1" ht="15">
      <c r="A121" s="87"/>
      <c r="B121" s="80"/>
      <c r="C121" s="81"/>
      <c r="D121" s="86" t="s">
        <v>28</v>
      </c>
      <c r="E121" s="83" t="s">
        <v>38</v>
      </c>
      <c r="F121" s="84">
        <v>50</v>
      </c>
      <c r="G121" s="84">
        <v>0.4</v>
      </c>
      <c r="H121" s="84">
        <v>0</v>
      </c>
      <c r="I121" s="84">
        <v>2.7</v>
      </c>
      <c r="J121" s="84">
        <v>12.9</v>
      </c>
      <c r="K121" s="85">
        <v>1</v>
      </c>
      <c r="L121" s="149">
        <v>4.2</v>
      </c>
    </row>
    <row r="122" spans="1:12" s="64" customFormat="1" ht="38.25">
      <c r="A122" s="87"/>
      <c r="B122" s="80"/>
      <c r="C122" s="81"/>
      <c r="D122" s="82"/>
      <c r="E122" s="83" t="s">
        <v>66</v>
      </c>
      <c r="F122" s="84">
        <v>200</v>
      </c>
      <c r="G122" s="84">
        <v>6</v>
      </c>
      <c r="H122" s="84">
        <v>5</v>
      </c>
      <c r="I122" s="84">
        <v>9.4</v>
      </c>
      <c r="J122" s="84">
        <v>106</v>
      </c>
      <c r="K122" s="85"/>
      <c r="L122" s="149">
        <v>25.6</v>
      </c>
    </row>
    <row r="123" spans="1:12" s="64" customFormat="1" ht="15">
      <c r="A123" s="87"/>
      <c r="B123" s="80"/>
      <c r="C123" s="81"/>
      <c r="D123" s="82"/>
      <c r="E123" s="83"/>
      <c r="F123" s="84"/>
      <c r="G123" s="84"/>
      <c r="H123" s="84"/>
      <c r="I123" s="84"/>
      <c r="J123" s="84"/>
      <c r="K123" s="85"/>
      <c r="L123" s="149"/>
    </row>
    <row r="124" spans="1:12" ht="15">
      <c r="A124" s="13"/>
      <c r="B124" s="14"/>
      <c r="C124" s="7"/>
      <c r="D124" s="15" t="s">
        <v>30</v>
      </c>
      <c r="E124" s="8"/>
      <c r="F124" s="16">
        <f>SUM(F117:F123)</f>
        <v>850</v>
      </c>
      <c r="G124" s="16">
        <f t="shared" ref="G124:J124" si="52">SUM(G117:G123)</f>
        <v>35.129999999999995</v>
      </c>
      <c r="H124" s="16">
        <f t="shared" si="52"/>
        <v>33.199999999999996</v>
      </c>
      <c r="I124" s="16">
        <f t="shared" si="52"/>
        <v>83.2</v>
      </c>
      <c r="J124" s="16">
        <f t="shared" si="52"/>
        <v>803.1</v>
      </c>
      <c r="K124" s="22"/>
      <c r="L124" s="150">
        <f t="shared" ref="L124" si="53">SUM(L117:L123)</f>
        <v>105.03</v>
      </c>
    </row>
    <row r="125" spans="1:12" ht="0.75" customHeight="1" thickBot="1">
      <c r="A125" s="52">
        <f>A117</f>
        <v>2</v>
      </c>
      <c r="B125" s="52">
        <f>B117</f>
        <v>2</v>
      </c>
      <c r="C125" s="53" t="s">
        <v>22</v>
      </c>
      <c r="D125" s="54" t="s">
        <v>23</v>
      </c>
      <c r="E125" s="44"/>
      <c r="F125" s="45"/>
      <c r="G125" s="45"/>
      <c r="H125" s="45"/>
      <c r="I125" s="45"/>
      <c r="J125" s="45"/>
      <c r="K125" s="46"/>
      <c r="L125" s="45"/>
    </row>
    <row r="126" spans="1:12" ht="15.75" hidden="1" thickBot="1">
      <c r="A126" s="51"/>
      <c r="B126" s="48"/>
      <c r="C126" s="49"/>
      <c r="D126" s="54" t="s">
        <v>24</v>
      </c>
      <c r="E126" s="44"/>
      <c r="F126" s="45"/>
      <c r="G126" s="45"/>
      <c r="H126" s="45"/>
      <c r="I126" s="45"/>
      <c r="J126" s="45"/>
      <c r="K126" s="46"/>
      <c r="L126" s="45"/>
    </row>
    <row r="127" spans="1:12" ht="15.75" hidden="1" thickBot="1">
      <c r="A127" s="51"/>
      <c r="B127" s="48"/>
      <c r="C127" s="49"/>
      <c r="D127" s="54" t="s">
        <v>25</v>
      </c>
      <c r="E127" s="44"/>
      <c r="F127" s="45"/>
      <c r="G127" s="45"/>
      <c r="H127" s="45"/>
      <c r="I127" s="45"/>
      <c r="J127" s="45"/>
      <c r="K127" s="46"/>
      <c r="L127" s="45"/>
    </row>
    <row r="128" spans="1:12" ht="15.75" hidden="1" thickBot="1">
      <c r="A128" s="51"/>
      <c r="B128" s="48"/>
      <c r="C128" s="49"/>
      <c r="D128" s="54" t="s">
        <v>26</v>
      </c>
      <c r="E128" s="44"/>
      <c r="F128" s="45"/>
      <c r="G128" s="45"/>
      <c r="H128" s="45"/>
      <c r="I128" s="45"/>
      <c r="J128" s="45"/>
      <c r="K128" s="46"/>
      <c r="L128" s="45"/>
    </row>
    <row r="129" spans="1:12" ht="15.75" hidden="1" thickBot="1">
      <c r="A129" s="51"/>
      <c r="B129" s="48"/>
      <c r="C129" s="49"/>
      <c r="D129" s="54" t="s">
        <v>27</v>
      </c>
      <c r="E129" s="44"/>
      <c r="F129" s="45"/>
      <c r="G129" s="45"/>
      <c r="H129" s="45"/>
      <c r="I129" s="45"/>
      <c r="J129" s="45"/>
      <c r="K129" s="46"/>
      <c r="L129" s="45"/>
    </row>
    <row r="130" spans="1:12" ht="15.75" hidden="1" thickBot="1">
      <c r="A130" s="51"/>
      <c r="B130" s="48"/>
      <c r="C130" s="49"/>
      <c r="D130" s="54" t="s">
        <v>28</v>
      </c>
      <c r="E130" s="44"/>
      <c r="F130" s="45"/>
      <c r="G130" s="45"/>
      <c r="H130" s="45"/>
      <c r="I130" s="45"/>
      <c r="J130" s="45"/>
      <c r="K130" s="46"/>
      <c r="L130" s="45"/>
    </row>
    <row r="131" spans="1:12" ht="15.75" hidden="1" thickBot="1">
      <c r="A131" s="51"/>
      <c r="B131" s="48"/>
      <c r="C131" s="49"/>
      <c r="D131" s="54" t="s">
        <v>29</v>
      </c>
      <c r="E131" s="44"/>
      <c r="F131" s="45"/>
      <c r="G131" s="45"/>
      <c r="H131" s="45"/>
      <c r="I131" s="45"/>
      <c r="J131" s="45"/>
      <c r="K131" s="46"/>
      <c r="L131" s="45"/>
    </row>
    <row r="132" spans="1:12" ht="15.75" hidden="1" thickBot="1">
      <c r="A132" s="51"/>
      <c r="B132" s="48"/>
      <c r="C132" s="49"/>
      <c r="D132" s="50"/>
      <c r="E132" s="44"/>
      <c r="F132" s="45"/>
      <c r="G132" s="45"/>
      <c r="H132" s="45"/>
      <c r="I132" s="45"/>
      <c r="J132" s="45"/>
      <c r="K132" s="46"/>
      <c r="L132" s="45"/>
    </row>
    <row r="133" spans="1:12" ht="15.75" hidden="1" thickBot="1">
      <c r="A133" s="51"/>
      <c r="B133" s="48"/>
      <c r="C133" s="49"/>
      <c r="D133" s="50"/>
      <c r="E133" s="44"/>
      <c r="F133" s="45"/>
      <c r="G133" s="45"/>
      <c r="H133" s="45"/>
      <c r="I133" s="45"/>
      <c r="J133" s="45"/>
      <c r="K133" s="46"/>
      <c r="L133" s="45"/>
    </row>
    <row r="134" spans="1:12" ht="15.75" hidden="1" thickBot="1">
      <c r="A134" s="13"/>
      <c r="B134" s="14"/>
      <c r="C134" s="7"/>
      <c r="D134" s="15" t="s">
        <v>30</v>
      </c>
      <c r="E134" s="8"/>
      <c r="F134" s="16">
        <f>SUM(F125:F133)</f>
        <v>0</v>
      </c>
      <c r="G134" s="16">
        <f t="shared" ref="G134:J134" si="54">SUM(G125:G133)</f>
        <v>0</v>
      </c>
      <c r="H134" s="16">
        <f t="shared" si="54"/>
        <v>0</v>
      </c>
      <c r="I134" s="16">
        <f t="shared" si="54"/>
        <v>0</v>
      </c>
      <c r="J134" s="16">
        <f t="shared" si="54"/>
        <v>0</v>
      </c>
      <c r="K134" s="22"/>
      <c r="L134" s="16">
        <f t="shared" ref="L134" si="55">SUM(L125:L133)</f>
        <v>0</v>
      </c>
    </row>
    <row r="135" spans="1:12" ht="15.75" hidden="1" thickBot="1">
      <c r="A135" s="30">
        <f>A117</f>
        <v>2</v>
      </c>
      <c r="B135" s="30">
        <f>B117</f>
        <v>2</v>
      </c>
      <c r="C135" s="138" t="s">
        <v>4</v>
      </c>
      <c r="D135" s="139"/>
      <c r="E135" s="28"/>
      <c r="F135" s="29">
        <f>F124+F134</f>
        <v>850</v>
      </c>
      <c r="G135" s="29">
        <f t="shared" ref="G135" si="56">G124+G134</f>
        <v>35.129999999999995</v>
      </c>
      <c r="H135" s="29">
        <f t="shared" ref="H135" si="57">H124+H134</f>
        <v>33.199999999999996</v>
      </c>
      <c r="I135" s="29">
        <f t="shared" ref="I135" si="58">I124+I134</f>
        <v>83.2</v>
      </c>
      <c r="J135" s="29">
        <f t="shared" ref="J135:L135" si="59">J124+J134</f>
        <v>803.1</v>
      </c>
      <c r="K135" s="29"/>
      <c r="L135" s="29">
        <f t="shared" si="59"/>
        <v>105.03</v>
      </c>
    </row>
    <row r="136" spans="1:12" s="64" customFormat="1" ht="25.5">
      <c r="A136" s="72">
        <v>2</v>
      </c>
      <c r="B136" s="73">
        <v>3</v>
      </c>
      <c r="C136" s="74" t="s">
        <v>18</v>
      </c>
      <c r="D136" s="75" t="s">
        <v>24</v>
      </c>
      <c r="E136" s="76" t="s">
        <v>58</v>
      </c>
      <c r="F136" s="77">
        <v>200</v>
      </c>
      <c r="G136" s="77">
        <v>2.9</v>
      </c>
      <c r="H136" s="77">
        <v>4.2</v>
      </c>
      <c r="I136" s="77">
        <v>13.9</v>
      </c>
      <c r="J136" s="77">
        <v>105</v>
      </c>
      <c r="K136" s="78">
        <v>89</v>
      </c>
      <c r="L136" s="148">
        <v>31.88</v>
      </c>
    </row>
    <row r="137" spans="1:12" s="64" customFormat="1" ht="25.5">
      <c r="A137" s="79"/>
      <c r="B137" s="80"/>
      <c r="C137" s="81"/>
      <c r="D137" s="82" t="s">
        <v>26</v>
      </c>
      <c r="E137" s="83" t="s">
        <v>64</v>
      </c>
      <c r="F137" s="84">
        <v>200</v>
      </c>
      <c r="G137" s="84">
        <v>20.2</v>
      </c>
      <c r="H137" s="84">
        <v>22.2</v>
      </c>
      <c r="I137" s="84">
        <v>12.4</v>
      </c>
      <c r="J137" s="84">
        <v>336</v>
      </c>
      <c r="K137" s="85">
        <v>306</v>
      </c>
      <c r="L137" s="149">
        <v>37.119999999999997</v>
      </c>
    </row>
    <row r="138" spans="1:12" s="64" customFormat="1" ht="15.75" customHeight="1">
      <c r="A138" s="79"/>
      <c r="B138" s="80"/>
      <c r="C138" s="81"/>
      <c r="D138" s="86" t="s">
        <v>19</v>
      </c>
      <c r="E138" s="83" t="s">
        <v>51</v>
      </c>
      <c r="F138" s="84">
        <v>180</v>
      </c>
      <c r="G138" s="84">
        <v>0.43</v>
      </c>
      <c r="H138" s="84">
        <v>0</v>
      </c>
      <c r="I138" s="84">
        <v>21.42</v>
      </c>
      <c r="J138" s="84">
        <v>81</v>
      </c>
      <c r="K138" s="85">
        <v>402</v>
      </c>
      <c r="L138" s="149">
        <v>6.2</v>
      </c>
    </row>
    <row r="139" spans="1:12" s="64" customFormat="1" ht="15">
      <c r="A139" s="79"/>
      <c r="B139" s="80"/>
      <c r="C139" s="81"/>
      <c r="D139" s="86" t="s">
        <v>20</v>
      </c>
      <c r="E139" s="83" t="s">
        <v>38</v>
      </c>
      <c r="F139" s="84">
        <v>50</v>
      </c>
      <c r="G139" s="84">
        <v>0.4</v>
      </c>
      <c r="H139" s="84">
        <v>0</v>
      </c>
      <c r="I139" s="84">
        <v>2.7</v>
      </c>
      <c r="J139" s="84">
        <v>12.9</v>
      </c>
      <c r="K139" s="85">
        <v>1</v>
      </c>
      <c r="L139" s="149">
        <v>4.2</v>
      </c>
    </row>
    <row r="140" spans="1:12" s="64" customFormat="1" ht="38.25">
      <c r="A140" s="79"/>
      <c r="B140" s="80"/>
      <c r="C140" s="81"/>
      <c r="D140" s="82"/>
      <c r="E140" s="83" t="s">
        <v>65</v>
      </c>
      <c r="F140" s="84">
        <v>200</v>
      </c>
      <c r="G140" s="84">
        <v>6</v>
      </c>
      <c r="H140" s="84">
        <v>5</v>
      </c>
      <c r="I140" s="84">
        <v>9.4</v>
      </c>
      <c r="J140" s="84">
        <v>106</v>
      </c>
      <c r="K140" s="85"/>
      <c r="L140" s="149">
        <v>25.6</v>
      </c>
    </row>
    <row r="141" spans="1:12" s="64" customFormat="1" ht="15">
      <c r="A141" s="79"/>
      <c r="B141" s="80"/>
      <c r="C141" s="81"/>
      <c r="D141" s="82"/>
      <c r="E141" s="83"/>
      <c r="F141" s="84"/>
      <c r="G141" s="84"/>
      <c r="H141" s="84"/>
      <c r="I141" s="84"/>
      <c r="J141" s="84"/>
      <c r="K141" s="85"/>
      <c r="L141" s="149"/>
    </row>
    <row r="142" spans="1:12" ht="15.75" thickBot="1">
      <c r="A142" s="21"/>
      <c r="B142" s="14"/>
      <c r="C142" s="7"/>
      <c r="D142" s="15" t="s">
        <v>30</v>
      </c>
      <c r="E142" s="8"/>
      <c r="F142" s="16">
        <f>SUM(F136:F141)</f>
        <v>830</v>
      </c>
      <c r="G142" s="16">
        <f>SUM(G136:G141)</f>
        <v>29.929999999999996</v>
      </c>
      <c r="H142" s="16">
        <f>SUM(H136:H141)</f>
        <v>31.4</v>
      </c>
      <c r="I142" s="16">
        <f>SUM(I136:I141)</f>
        <v>59.82</v>
      </c>
      <c r="J142" s="16">
        <f>SUM(J136:J141)</f>
        <v>640.9</v>
      </c>
      <c r="K142" s="22"/>
      <c r="L142" s="150">
        <f>L136+L137+L138+L139+L140</f>
        <v>105</v>
      </c>
    </row>
    <row r="143" spans="1:12" ht="15.75" hidden="1" thickBot="1">
      <c r="A143" s="23">
        <f>A136</f>
        <v>2</v>
      </c>
      <c r="B143" s="11">
        <f>B136</f>
        <v>3</v>
      </c>
      <c r="C143" s="9" t="s">
        <v>22</v>
      </c>
      <c r="D143" s="54" t="s">
        <v>23</v>
      </c>
      <c r="E143" s="44"/>
      <c r="F143" s="45"/>
      <c r="G143" s="45"/>
      <c r="H143" s="45"/>
      <c r="I143" s="45"/>
      <c r="J143" s="45"/>
      <c r="K143" s="46"/>
      <c r="L143" s="45"/>
    </row>
    <row r="144" spans="1:12" ht="15" hidden="1" customHeight="1" thickBot="1">
      <c r="A144" s="20"/>
      <c r="B144" s="12"/>
      <c r="C144" s="10"/>
      <c r="D144" s="54" t="s">
        <v>24</v>
      </c>
      <c r="E144" s="44"/>
      <c r="F144" s="45"/>
      <c r="G144" s="45"/>
      <c r="H144" s="45"/>
      <c r="I144" s="45"/>
      <c r="J144" s="45"/>
      <c r="K144" s="46"/>
      <c r="L144" s="45"/>
    </row>
    <row r="145" spans="1:12" ht="6.75" hidden="1" customHeight="1" thickBot="1">
      <c r="A145" s="20"/>
      <c r="B145" s="12"/>
      <c r="C145" s="10"/>
      <c r="D145" s="54" t="s">
        <v>25</v>
      </c>
      <c r="E145" s="44"/>
      <c r="F145" s="45"/>
      <c r="G145" s="45"/>
      <c r="H145" s="45"/>
      <c r="I145" s="45"/>
      <c r="J145" s="45"/>
      <c r="K145" s="46"/>
      <c r="L145" s="45"/>
    </row>
    <row r="146" spans="1:12" ht="15.75" hidden="1" thickBot="1">
      <c r="A146" s="20"/>
      <c r="B146" s="12"/>
      <c r="C146" s="10"/>
      <c r="D146" s="54" t="s">
        <v>26</v>
      </c>
      <c r="E146" s="44"/>
      <c r="F146" s="45"/>
      <c r="G146" s="45"/>
      <c r="H146" s="45"/>
      <c r="I146" s="45"/>
      <c r="J146" s="45"/>
      <c r="K146" s="46"/>
      <c r="L146" s="45"/>
    </row>
    <row r="147" spans="1:12" ht="15.75" hidden="1" thickBot="1">
      <c r="A147" s="20"/>
      <c r="B147" s="12"/>
      <c r="C147" s="10"/>
      <c r="D147" s="54" t="s">
        <v>27</v>
      </c>
      <c r="E147" s="44"/>
      <c r="F147" s="45"/>
      <c r="G147" s="45"/>
      <c r="H147" s="45"/>
      <c r="I147" s="45"/>
      <c r="J147" s="45"/>
      <c r="K147" s="46"/>
      <c r="L147" s="45"/>
    </row>
    <row r="148" spans="1:12" ht="15.75" hidden="1" thickBot="1">
      <c r="A148" s="20"/>
      <c r="B148" s="12"/>
      <c r="C148" s="10"/>
      <c r="D148" s="54" t="s">
        <v>28</v>
      </c>
      <c r="E148" s="44"/>
      <c r="F148" s="45"/>
      <c r="G148" s="45"/>
      <c r="H148" s="45"/>
      <c r="I148" s="45"/>
      <c r="J148" s="45"/>
      <c r="K148" s="46"/>
      <c r="L148" s="45"/>
    </row>
    <row r="149" spans="1:12" ht="15.75" hidden="1" thickBot="1">
      <c r="A149" s="20"/>
      <c r="B149" s="12"/>
      <c r="C149" s="10"/>
      <c r="D149" s="54" t="s">
        <v>29</v>
      </c>
      <c r="E149" s="37"/>
      <c r="F149" s="38"/>
      <c r="G149" s="38"/>
      <c r="H149" s="38"/>
      <c r="I149" s="38"/>
      <c r="J149" s="38"/>
      <c r="K149" s="39"/>
      <c r="L149" s="38"/>
    </row>
    <row r="150" spans="1:12" ht="15.75" hidden="1" thickBot="1">
      <c r="A150" s="20"/>
      <c r="B150" s="12"/>
      <c r="C150" s="10"/>
      <c r="D150" s="5"/>
      <c r="E150" s="37"/>
      <c r="F150" s="38"/>
      <c r="G150" s="38"/>
      <c r="H150" s="38"/>
      <c r="I150" s="38"/>
      <c r="J150" s="38"/>
      <c r="K150" s="39"/>
      <c r="L150" s="38"/>
    </row>
    <row r="151" spans="1:12" ht="15.75" hidden="1" thickBot="1">
      <c r="A151" s="20"/>
      <c r="B151" s="12"/>
      <c r="C151" s="10"/>
      <c r="D151" s="5"/>
      <c r="E151" s="37"/>
      <c r="F151" s="38"/>
      <c r="G151" s="38"/>
      <c r="H151" s="38"/>
      <c r="I151" s="38"/>
      <c r="J151" s="38"/>
      <c r="K151" s="39"/>
      <c r="L151" s="38"/>
    </row>
    <row r="152" spans="1:12" ht="15.75" hidden="1" thickBot="1">
      <c r="A152" s="21"/>
      <c r="B152" s="14"/>
      <c r="C152" s="7"/>
      <c r="D152" s="15" t="s">
        <v>30</v>
      </c>
      <c r="E152" s="8"/>
      <c r="F152" s="16">
        <f>SUM(F143:F151)</f>
        <v>0</v>
      </c>
      <c r="G152" s="16">
        <f t="shared" ref="G152:J152" si="60">SUM(G143:G151)</f>
        <v>0</v>
      </c>
      <c r="H152" s="16">
        <f t="shared" si="60"/>
        <v>0</v>
      </c>
      <c r="I152" s="16">
        <f t="shared" si="60"/>
        <v>0</v>
      </c>
      <c r="J152" s="16">
        <f t="shared" si="60"/>
        <v>0</v>
      </c>
      <c r="K152" s="22"/>
      <c r="L152" s="16">
        <f t="shared" ref="L152" si="61">SUM(L143:L151)</f>
        <v>0</v>
      </c>
    </row>
    <row r="153" spans="1:12" ht="15.75" hidden="1" thickBot="1">
      <c r="A153" s="26">
        <f>A136</f>
        <v>2</v>
      </c>
      <c r="B153" s="27">
        <f>B136</f>
        <v>3</v>
      </c>
      <c r="C153" s="138" t="s">
        <v>4</v>
      </c>
      <c r="D153" s="139"/>
      <c r="E153" s="28"/>
      <c r="F153" s="29">
        <f>F142+F152</f>
        <v>830</v>
      </c>
      <c r="G153" s="29">
        <f t="shared" ref="G153" si="62">G142+G152</f>
        <v>29.929999999999996</v>
      </c>
      <c r="H153" s="29">
        <f t="shared" ref="H153" si="63">H142+H152</f>
        <v>31.4</v>
      </c>
      <c r="I153" s="29">
        <f t="shared" ref="I153" si="64">I142+I152</f>
        <v>59.82</v>
      </c>
      <c r="J153" s="29">
        <f t="shared" ref="J153:L153" si="65">J142+J152</f>
        <v>640.9</v>
      </c>
      <c r="K153" s="29"/>
      <c r="L153" s="29">
        <f t="shared" si="65"/>
        <v>105</v>
      </c>
    </row>
    <row r="154" spans="1:12" s="119" customFormat="1" ht="15">
      <c r="A154" s="72">
        <v>2</v>
      </c>
      <c r="B154" s="73">
        <v>4</v>
      </c>
      <c r="C154" s="74" t="s">
        <v>18</v>
      </c>
      <c r="D154" s="75" t="s">
        <v>24</v>
      </c>
      <c r="E154" s="76" t="s">
        <v>60</v>
      </c>
      <c r="F154" s="77">
        <v>200</v>
      </c>
      <c r="G154" s="77">
        <v>12</v>
      </c>
      <c r="H154" s="77">
        <v>5</v>
      </c>
      <c r="I154" s="77">
        <v>14.1</v>
      </c>
      <c r="J154" s="77">
        <v>109.8</v>
      </c>
      <c r="K154" s="78">
        <v>34</v>
      </c>
      <c r="L154" s="148">
        <v>35.58</v>
      </c>
    </row>
    <row r="155" spans="1:12" s="119" customFormat="1" ht="15">
      <c r="A155" s="79"/>
      <c r="B155" s="80"/>
      <c r="C155" s="81"/>
      <c r="D155" s="82" t="s">
        <v>26</v>
      </c>
      <c r="E155" s="83" t="s">
        <v>59</v>
      </c>
      <c r="F155" s="84">
        <v>150</v>
      </c>
      <c r="G155" s="84">
        <v>18.39</v>
      </c>
      <c r="H155" s="84">
        <v>19.62</v>
      </c>
      <c r="I155" s="84">
        <v>53.24</v>
      </c>
      <c r="J155" s="84">
        <v>462.98</v>
      </c>
      <c r="K155" s="85">
        <v>246</v>
      </c>
      <c r="L155" s="149">
        <v>33.42</v>
      </c>
    </row>
    <row r="156" spans="1:12" s="119" customFormat="1" ht="15">
      <c r="A156" s="79"/>
      <c r="B156" s="80"/>
      <c r="C156" s="81"/>
      <c r="D156" s="86" t="s">
        <v>19</v>
      </c>
      <c r="E156" s="83" t="s">
        <v>41</v>
      </c>
      <c r="F156" s="84">
        <v>180</v>
      </c>
      <c r="G156" s="84">
        <v>0.43</v>
      </c>
      <c r="H156" s="84">
        <v>0</v>
      </c>
      <c r="I156" s="84">
        <v>21.42</v>
      </c>
      <c r="J156" s="84">
        <v>81</v>
      </c>
      <c r="K156" s="85">
        <v>402</v>
      </c>
      <c r="L156" s="149">
        <v>6.2</v>
      </c>
    </row>
    <row r="157" spans="1:12" s="127" customFormat="1" ht="15.75" thickBot="1">
      <c r="A157" s="120"/>
      <c r="B157" s="121"/>
      <c r="C157" s="122"/>
      <c r="D157" s="123" t="s">
        <v>20</v>
      </c>
      <c r="E157" s="124" t="s">
        <v>38</v>
      </c>
      <c r="F157" s="125">
        <v>50</v>
      </c>
      <c r="G157" s="125">
        <v>0.4</v>
      </c>
      <c r="H157" s="125">
        <v>0</v>
      </c>
      <c r="I157" s="125">
        <v>2.7</v>
      </c>
      <c r="J157" s="125">
        <v>12.9</v>
      </c>
      <c r="K157" s="126">
        <v>1</v>
      </c>
      <c r="L157" s="153">
        <v>4.2</v>
      </c>
    </row>
    <row r="158" spans="1:12" s="119" customFormat="1" ht="38.25">
      <c r="A158" s="79"/>
      <c r="B158" s="80"/>
      <c r="C158" s="81"/>
      <c r="D158" s="81"/>
      <c r="E158" s="128" t="s">
        <v>66</v>
      </c>
      <c r="F158" s="129">
        <v>200</v>
      </c>
      <c r="G158" s="129">
        <v>6</v>
      </c>
      <c r="H158" s="129">
        <v>5</v>
      </c>
      <c r="I158" s="129">
        <v>9.4</v>
      </c>
      <c r="J158" s="129">
        <v>106</v>
      </c>
      <c r="K158" s="130"/>
      <c r="L158" s="154">
        <v>25.6</v>
      </c>
    </row>
    <row r="159" spans="1:12" ht="15">
      <c r="A159" s="21"/>
      <c r="B159" s="14"/>
      <c r="C159" s="7"/>
      <c r="D159" s="115" t="s">
        <v>30</v>
      </c>
      <c r="E159" s="116"/>
      <c r="F159" s="117">
        <f>F154+F155+F156+F157+F158</f>
        <v>780</v>
      </c>
      <c r="G159" s="117">
        <f>G154+G155+G156+G157+G158</f>
        <v>37.22</v>
      </c>
      <c r="H159" s="117">
        <f>H154+H155+H156+H157+H158</f>
        <v>29.62</v>
      </c>
      <c r="I159" s="117">
        <f>I154+I155+I156+I157+I158</f>
        <v>100.86000000000001</v>
      </c>
      <c r="J159" s="117">
        <f>J154+J155+J156+J157+J158</f>
        <v>772.68</v>
      </c>
      <c r="K159" s="118"/>
      <c r="L159" s="155">
        <f>L154+L155+L156+L157+L158</f>
        <v>105</v>
      </c>
    </row>
    <row r="160" spans="1:12" ht="1.5" customHeight="1">
      <c r="A160" s="23">
        <f>A154</f>
        <v>2</v>
      </c>
      <c r="B160" s="11">
        <f>B154</f>
        <v>4</v>
      </c>
      <c r="C160" s="9" t="s">
        <v>22</v>
      </c>
      <c r="D160" s="6" t="s">
        <v>23</v>
      </c>
      <c r="E160" s="37"/>
      <c r="F160" s="38"/>
      <c r="G160" s="38"/>
      <c r="H160" s="38"/>
      <c r="I160" s="38"/>
      <c r="J160" s="38"/>
      <c r="K160" s="39"/>
      <c r="L160" s="149"/>
    </row>
    <row r="161" spans="1:12" ht="15" hidden="1">
      <c r="A161" s="20"/>
      <c r="B161" s="12"/>
      <c r="C161" s="10"/>
      <c r="D161" s="6" t="s">
        <v>24</v>
      </c>
      <c r="E161" s="37"/>
      <c r="F161" s="38"/>
      <c r="G161" s="38"/>
      <c r="H161" s="38"/>
      <c r="I161" s="38"/>
      <c r="J161" s="38"/>
      <c r="K161" s="39"/>
      <c r="L161" s="149"/>
    </row>
    <row r="162" spans="1:12" ht="15" hidden="1">
      <c r="A162" s="20"/>
      <c r="B162" s="12"/>
      <c r="C162" s="10"/>
      <c r="D162" s="6" t="s">
        <v>25</v>
      </c>
      <c r="E162" s="37"/>
      <c r="F162" s="38"/>
      <c r="G162" s="38"/>
      <c r="H162" s="38"/>
      <c r="I162" s="38"/>
      <c r="J162" s="38"/>
      <c r="K162" s="39"/>
      <c r="L162" s="149"/>
    </row>
    <row r="163" spans="1:12" ht="15" hidden="1">
      <c r="A163" s="20"/>
      <c r="B163" s="12"/>
      <c r="C163" s="10"/>
      <c r="D163" s="6" t="s">
        <v>26</v>
      </c>
      <c r="E163" s="37"/>
      <c r="F163" s="38"/>
      <c r="G163" s="38"/>
      <c r="H163" s="38"/>
      <c r="I163" s="38"/>
      <c r="J163" s="38"/>
      <c r="K163" s="39"/>
      <c r="L163" s="149"/>
    </row>
    <row r="164" spans="1:12" ht="15" hidden="1">
      <c r="A164" s="20"/>
      <c r="B164" s="12"/>
      <c r="C164" s="10"/>
      <c r="D164" s="6" t="s">
        <v>27</v>
      </c>
      <c r="E164" s="37"/>
      <c r="F164" s="38"/>
      <c r="G164" s="38"/>
      <c r="H164" s="38"/>
      <c r="I164" s="38"/>
      <c r="J164" s="38"/>
      <c r="K164" s="39"/>
      <c r="L164" s="149"/>
    </row>
    <row r="165" spans="1:12" ht="15" hidden="1">
      <c r="A165" s="20"/>
      <c r="B165" s="12"/>
      <c r="C165" s="10"/>
      <c r="D165" s="6" t="s">
        <v>28</v>
      </c>
      <c r="E165" s="37"/>
      <c r="F165" s="38"/>
      <c r="G165" s="38"/>
      <c r="H165" s="38"/>
      <c r="I165" s="38"/>
      <c r="J165" s="38"/>
      <c r="K165" s="39"/>
      <c r="L165" s="149"/>
    </row>
    <row r="166" spans="1:12" ht="15" hidden="1">
      <c r="A166" s="20"/>
      <c r="B166" s="12"/>
      <c r="C166" s="10"/>
      <c r="D166" s="6" t="s">
        <v>29</v>
      </c>
      <c r="E166" s="37"/>
      <c r="F166" s="38"/>
      <c r="G166" s="38"/>
      <c r="H166" s="38"/>
      <c r="I166" s="38"/>
      <c r="J166" s="38"/>
      <c r="K166" s="39"/>
      <c r="L166" s="149"/>
    </row>
    <row r="167" spans="1:12" ht="15" hidden="1">
      <c r="A167" s="20"/>
      <c r="B167" s="12"/>
      <c r="C167" s="10"/>
      <c r="D167" s="5"/>
      <c r="E167" s="37"/>
      <c r="F167" s="38"/>
      <c r="G167" s="38"/>
      <c r="H167" s="38"/>
      <c r="I167" s="38"/>
      <c r="J167" s="38"/>
      <c r="K167" s="39"/>
      <c r="L167" s="149"/>
    </row>
    <row r="168" spans="1:12" ht="15" hidden="1">
      <c r="A168" s="20"/>
      <c r="B168" s="12"/>
      <c r="C168" s="10"/>
      <c r="D168" s="5"/>
      <c r="E168" s="37"/>
      <c r="F168" s="38"/>
      <c r="G168" s="38"/>
      <c r="H168" s="38"/>
      <c r="I168" s="38"/>
      <c r="J168" s="38"/>
      <c r="K168" s="39"/>
      <c r="L168" s="149"/>
    </row>
    <row r="169" spans="1:12" ht="15" hidden="1">
      <c r="A169" s="21"/>
      <c r="B169" s="14"/>
      <c r="C169" s="7"/>
      <c r="D169" s="15" t="s">
        <v>30</v>
      </c>
      <c r="E169" s="8"/>
      <c r="F169" s="16">
        <f>SUM(F160:F168)</f>
        <v>0</v>
      </c>
      <c r="G169" s="16">
        <f t="shared" ref="G169:J169" si="66">SUM(G160:G168)</f>
        <v>0</v>
      </c>
      <c r="H169" s="16">
        <f t="shared" si="66"/>
        <v>0</v>
      </c>
      <c r="I169" s="16">
        <f t="shared" si="66"/>
        <v>0</v>
      </c>
      <c r="J169" s="16">
        <f t="shared" si="66"/>
        <v>0</v>
      </c>
      <c r="K169" s="22"/>
      <c r="L169" s="150">
        <f t="shared" ref="L169" si="67">SUM(L160:L168)</f>
        <v>0</v>
      </c>
    </row>
    <row r="170" spans="1:12" ht="15.75" thickBot="1">
      <c r="A170" s="26">
        <f>A154</f>
        <v>2</v>
      </c>
      <c r="B170" s="27">
        <f>B154</f>
        <v>4</v>
      </c>
      <c r="C170" s="138" t="s">
        <v>4</v>
      </c>
      <c r="D170" s="139"/>
      <c r="E170" s="28"/>
      <c r="F170" s="29">
        <f>F159+F169</f>
        <v>780</v>
      </c>
      <c r="G170" s="29">
        <f t="shared" ref="G170" si="68">G159+G169</f>
        <v>37.22</v>
      </c>
      <c r="H170" s="29">
        <f t="shared" ref="H170" si="69">H159+H169</f>
        <v>29.62</v>
      </c>
      <c r="I170" s="29">
        <f t="shared" ref="I170" si="70">I159+I169</f>
        <v>100.86000000000001</v>
      </c>
      <c r="J170" s="29">
        <f t="shared" ref="J170:L170" si="71">J159+J169</f>
        <v>772.68</v>
      </c>
      <c r="K170" s="29"/>
      <c r="L170" s="152">
        <f t="shared" si="71"/>
        <v>105</v>
      </c>
    </row>
    <row r="171" spans="1:12" s="64" customFormat="1" ht="15">
      <c r="A171" s="72">
        <v>2</v>
      </c>
      <c r="B171" s="73">
        <v>5</v>
      </c>
      <c r="C171" s="74" t="s">
        <v>18</v>
      </c>
      <c r="D171" s="75" t="s">
        <v>55</v>
      </c>
      <c r="E171" s="76" t="s">
        <v>75</v>
      </c>
      <c r="F171" s="77">
        <v>60</v>
      </c>
      <c r="G171" s="77">
        <v>0.86</v>
      </c>
      <c r="H171" s="77">
        <v>3.65</v>
      </c>
      <c r="I171" s="77">
        <v>5.0199999999999996</v>
      </c>
      <c r="J171" s="77">
        <v>56.3</v>
      </c>
      <c r="K171" s="78">
        <v>33</v>
      </c>
      <c r="L171" s="148">
        <v>8.1</v>
      </c>
    </row>
    <row r="172" spans="1:12" s="64" customFormat="1" ht="25.5">
      <c r="A172" s="79"/>
      <c r="B172" s="80"/>
      <c r="C172" s="81"/>
      <c r="D172" s="82" t="s">
        <v>24</v>
      </c>
      <c r="E172" s="83" t="s">
        <v>52</v>
      </c>
      <c r="F172" s="84">
        <v>200</v>
      </c>
      <c r="G172" s="84">
        <v>14.7</v>
      </c>
      <c r="H172" s="84">
        <v>13.9</v>
      </c>
      <c r="I172" s="84">
        <v>20.3</v>
      </c>
      <c r="J172" s="84">
        <v>266.89999999999998</v>
      </c>
      <c r="K172" s="85">
        <v>111</v>
      </c>
      <c r="L172" s="149">
        <v>24.18</v>
      </c>
    </row>
    <row r="173" spans="1:12" s="64" customFormat="1" ht="15">
      <c r="A173" s="79"/>
      <c r="B173" s="80"/>
      <c r="C173" s="81"/>
      <c r="D173" s="86" t="s">
        <v>25</v>
      </c>
      <c r="E173" s="83" t="s">
        <v>46</v>
      </c>
      <c r="F173" s="84">
        <v>100</v>
      </c>
      <c r="G173" s="84">
        <v>19.95</v>
      </c>
      <c r="H173" s="84">
        <v>12.5</v>
      </c>
      <c r="I173" s="84">
        <v>6.15</v>
      </c>
      <c r="J173" s="84">
        <v>214.5</v>
      </c>
      <c r="K173" s="85">
        <v>229</v>
      </c>
      <c r="L173" s="149">
        <v>22.49</v>
      </c>
    </row>
    <row r="174" spans="1:12" s="64" customFormat="1" ht="15">
      <c r="A174" s="79"/>
      <c r="B174" s="80"/>
      <c r="C174" s="81"/>
      <c r="D174" s="86" t="s">
        <v>26</v>
      </c>
      <c r="E174" s="83" t="s">
        <v>47</v>
      </c>
      <c r="F174" s="84">
        <v>180</v>
      </c>
      <c r="G174" s="84">
        <v>4.2</v>
      </c>
      <c r="H174" s="84">
        <v>7.1</v>
      </c>
      <c r="I174" s="84">
        <v>28.6</v>
      </c>
      <c r="J174" s="84">
        <v>194.2</v>
      </c>
      <c r="K174" s="85">
        <v>128</v>
      </c>
      <c r="L174" s="149">
        <v>14.22</v>
      </c>
    </row>
    <row r="175" spans="1:12" s="64" customFormat="1" ht="15">
      <c r="A175" s="79"/>
      <c r="B175" s="80"/>
      <c r="C175" s="81"/>
      <c r="D175" s="82" t="s">
        <v>19</v>
      </c>
      <c r="E175" s="83" t="s">
        <v>41</v>
      </c>
      <c r="F175" s="84">
        <v>180</v>
      </c>
      <c r="G175" s="84">
        <v>0.43</v>
      </c>
      <c r="H175" s="84">
        <v>0</v>
      </c>
      <c r="I175" s="84">
        <v>21.42</v>
      </c>
      <c r="J175" s="84">
        <v>81</v>
      </c>
      <c r="K175" s="85">
        <v>402</v>
      </c>
      <c r="L175" s="149">
        <v>6.2</v>
      </c>
    </row>
    <row r="176" spans="1:12" s="64" customFormat="1" ht="17.25" customHeight="1">
      <c r="A176" s="79"/>
      <c r="B176" s="80"/>
      <c r="C176" s="81"/>
      <c r="D176" s="82" t="s">
        <v>20</v>
      </c>
      <c r="E176" s="83" t="s">
        <v>38</v>
      </c>
      <c r="F176" s="84">
        <v>50</v>
      </c>
      <c r="G176" s="84">
        <v>0.4</v>
      </c>
      <c r="H176" s="84">
        <v>0</v>
      </c>
      <c r="I176" s="84">
        <v>2.7</v>
      </c>
      <c r="J176" s="84">
        <v>12.9</v>
      </c>
      <c r="K176" s="85">
        <v>1</v>
      </c>
      <c r="L176" s="149">
        <v>4.2</v>
      </c>
    </row>
    <row r="177" spans="1:12" ht="15.75" hidden="1" customHeight="1" thickBot="1">
      <c r="A177" s="21"/>
      <c r="B177" s="14"/>
      <c r="C177" s="7"/>
      <c r="D177" s="15" t="s">
        <v>30</v>
      </c>
      <c r="E177" s="8"/>
      <c r="F177" s="16">
        <f>SUM(F171:F176)</f>
        <v>770</v>
      </c>
      <c r="G177" s="16">
        <f>SUM(G171:G176)</f>
        <v>40.54</v>
      </c>
      <c r="H177" s="16">
        <f>SUM(H171:H176)</f>
        <v>37.15</v>
      </c>
      <c r="I177" s="16">
        <f>SUM(I171:I176)</f>
        <v>84.190000000000012</v>
      </c>
      <c r="J177" s="16">
        <f>SUM(J171:J176)</f>
        <v>825.80000000000007</v>
      </c>
      <c r="K177" s="22"/>
      <c r="L177" s="150">
        <f>SUM(L171:L176)</f>
        <v>79.39</v>
      </c>
    </row>
    <row r="178" spans="1:12" ht="15.75" hidden="1" thickBot="1">
      <c r="A178" s="23">
        <f>A171</f>
        <v>2</v>
      </c>
      <c r="B178" s="11">
        <f>B171</f>
        <v>5</v>
      </c>
      <c r="C178" s="9" t="s">
        <v>22</v>
      </c>
      <c r="D178" s="6" t="s">
        <v>23</v>
      </c>
      <c r="E178" s="37"/>
      <c r="F178" s="38"/>
      <c r="G178" s="38"/>
      <c r="H178" s="38"/>
      <c r="I178" s="38"/>
      <c r="J178" s="38"/>
      <c r="K178" s="39"/>
      <c r="L178" s="149"/>
    </row>
    <row r="179" spans="1:12" ht="15.75" hidden="1" thickBot="1">
      <c r="A179" s="20"/>
      <c r="B179" s="12"/>
      <c r="C179" s="10"/>
      <c r="D179" s="6" t="s">
        <v>24</v>
      </c>
      <c r="E179" s="37"/>
      <c r="F179" s="38"/>
      <c r="G179" s="38"/>
      <c r="H179" s="38"/>
      <c r="I179" s="38"/>
      <c r="J179" s="38"/>
      <c r="K179" s="39"/>
      <c r="L179" s="149"/>
    </row>
    <row r="180" spans="1:12" ht="15.75" hidden="1" thickBot="1">
      <c r="A180" s="20"/>
      <c r="B180" s="12"/>
      <c r="C180" s="10"/>
      <c r="D180" s="6" t="s">
        <v>25</v>
      </c>
      <c r="E180" s="37"/>
      <c r="F180" s="38"/>
      <c r="G180" s="38"/>
      <c r="H180" s="38"/>
      <c r="I180" s="38"/>
      <c r="J180" s="38"/>
      <c r="K180" s="39"/>
      <c r="L180" s="149"/>
    </row>
    <row r="181" spans="1:12" ht="15.75" hidden="1" thickBot="1">
      <c r="A181" s="20"/>
      <c r="B181" s="12"/>
      <c r="C181" s="10"/>
      <c r="D181" s="6" t="s">
        <v>26</v>
      </c>
      <c r="E181" s="37"/>
      <c r="F181" s="38"/>
      <c r="G181" s="38"/>
      <c r="H181" s="38"/>
      <c r="I181" s="38"/>
      <c r="J181" s="38"/>
      <c r="K181" s="39"/>
      <c r="L181" s="149"/>
    </row>
    <row r="182" spans="1:12" ht="15.75" hidden="1" thickBot="1">
      <c r="A182" s="20"/>
      <c r="B182" s="12"/>
      <c r="C182" s="10"/>
      <c r="D182" s="6" t="s">
        <v>27</v>
      </c>
      <c r="E182" s="37"/>
      <c r="F182" s="38"/>
      <c r="G182" s="38"/>
      <c r="H182" s="38"/>
      <c r="I182" s="38"/>
      <c r="J182" s="38"/>
      <c r="K182" s="39"/>
      <c r="L182" s="149"/>
    </row>
    <row r="183" spans="1:12" ht="15.75" hidden="1" thickBot="1">
      <c r="A183" s="20"/>
      <c r="B183" s="12"/>
      <c r="C183" s="10"/>
      <c r="D183" s="6" t="s">
        <v>28</v>
      </c>
      <c r="E183" s="37"/>
      <c r="F183" s="38"/>
      <c r="G183" s="38"/>
      <c r="H183" s="38"/>
      <c r="I183" s="38"/>
      <c r="J183" s="38"/>
      <c r="K183" s="39"/>
      <c r="L183" s="149"/>
    </row>
    <row r="184" spans="1:12" ht="15.75" hidden="1" thickBot="1">
      <c r="A184" s="20"/>
      <c r="B184" s="12"/>
      <c r="C184" s="10"/>
      <c r="D184" s="6" t="s">
        <v>29</v>
      </c>
      <c r="E184" s="37"/>
      <c r="F184" s="38"/>
      <c r="G184" s="38"/>
      <c r="H184" s="38"/>
      <c r="I184" s="38"/>
      <c r="J184" s="38"/>
      <c r="K184" s="39"/>
      <c r="L184" s="149"/>
    </row>
    <row r="185" spans="1:12" ht="15.75" hidden="1" thickBot="1">
      <c r="A185" s="20"/>
      <c r="B185" s="12"/>
      <c r="C185" s="10"/>
      <c r="D185" s="5"/>
      <c r="E185" s="37"/>
      <c r="F185" s="38"/>
      <c r="G185" s="38"/>
      <c r="H185" s="38"/>
      <c r="I185" s="38"/>
      <c r="J185" s="38"/>
      <c r="K185" s="39"/>
      <c r="L185" s="149"/>
    </row>
    <row r="186" spans="1:12" ht="15.75" hidden="1" thickBot="1">
      <c r="A186" s="20"/>
      <c r="B186" s="12"/>
      <c r="C186" s="10"/>
      <c r="D186" s="5"/>
      <c r="E186" s="37"/>
      <c r="F186" s="38"/>
      <c r="G186" s="38"/>
      <c r="H186" s="38"/>
      <c r="I186" s="38"/>
      <c r="J186" s="38"/>
      <c r="K186" s="39"/>
      <c r="L186" s="149"/>
    </row>
    <row r="187" spans="1:12" ht="15.75" hidden="1" thickBot="1">
      <c r="A187" s="21"/>
      <c r="B187" s="14"/>
      <c r="C187" s="7"/>
      <c r="D187" s="15" t="s">
        <v>30</v>
      </c>
      <c r="E187" s="8"/>
      <c r="F187" s="16">
        <f>SUM(F178:F186)</f>
        <v>0</v>
      </c>
      <c r="G187" s="16">
        <f t="shared" ref="G187:J187" si="72">SUM(G178:G186)</f>
        <v>0</v>
      </c>
      <c r="H187" s="16">
        <f t="shared" si="72"/>
        <v>0</v>
      </c>
      <c r="I187" s="16">
        <f t="shared" si="72"/>
        <v>0</v>
      </c>
      <c r="J187" s="16">
        <f t="shared" si="72"/>
        <v>0</v>
      </c>
      <c r="K187" s="22"/>
      <c r="L187" s="150">
        <f t="shared" ref="L187" si="73">SUM(L178:L186)</f>
        <v>0</v>
      </c>
    </row>
    <row r="188" spans="1:12" ht="15.75" hidden="1" thickBot="1">
      <c r="A188" s="26">
        <f>A171</f>
        <v>2</v>
      </c>
      <c r="B188" s="27">
        <f>B171</f>
        <v>5</v>
      </c>
      <c r="C188" s="138" t="s">
        <v>4</v>
      </c>
      <c r="D188" s="139"/>
      <c r="E188" s="28"/>
      <c r="F188" s="29">
        <f>F177+F187</f>
        <v>770</v>
      </c>
      <c r="G188" s="29">
        <f t="shared" ref="G188" si="74">G177+G187</f>
        <v>40.54</v>
      </c>
      <c r="H188" s="29">
        <f t="shared" ref="H188" si="75">H177+H187</f>
        <v>37.15</v>
      </c>
      <c r="I188" s="29">
        <f t="shared" ref="I188" si="76">I177+I187</f>
        <v>84.190000000000012</v>
      </c>
      <c r="J188" s="29">
        <f t="shared" ref="J188:L188" si="77">J177+J187</f>
        <v>825.80000000000007</v>
      </c>
      <c r="K188" s="29"/>
      <c r="L188" s="152">
        <f t="shared" si="77"/>
        <v>79.39</v>
      </c>
    </row>
    <row r="189" spans="1:12" ht="39" thickBot="1">
      <c r="A189" s="131"/>
      <c r="B189" s="132"/>
      <c r="C189" s="133"/>
      <c r="D189" s="134"/>
      <c r="E189" s="135" t="s">
        <v>65</v>
      </c>
      <c r="F189" s="136">
        <v>200</v>
      </c>
      <c r="G189" s="136">
        <v>6</v>
      </c>
      <c r="H189" s="136">
        <v>5</v>
      </c>
      <c r="I189" s="136">
        <v>9.4</v>
      </c>
      <c r="J189" s="136">
        <v>106</v>
      </c>
      <c r="K189" s="136"/>
      <c r="L189" s="156">
        <v>25.6</v>
      </c>
    </row>
    <row r="190" spans="1:12" ht="15.75" thickBot="1">
      <c r="A190" s="131"/>
      <c r="B190" s="132"/>
      <c r="C190" s="133"/>
      <c r="D190" s="134" t="s">
        <v>30</v>
      </c>
      <c r="E190" s="135"/>
      <c r="F190" s="136">
        <f>F171+F172+F173+F174+F175+F176+F189</f>
        <v>970</v>
      </c>
      <c r="G190" s="136">
        <f>G171+G172+G173+G174+G175+G176+G189</f>
        <v>46.54</v>
      </c>
      <c r="H190" s="136">
        <f>H171+H172+H173+H174+H175+H176+H189</f>
        <v>42.15</v>
      </c>
      <c r="I190" s="136">
        <f>I171+I172+I173+I174+I175+I176+I189</f>
        <v>93.590000000000018</v>
      </c>
      <c r="J190" s="136">
        <f>J171+J172+J173+J174+J175+J176+J189</f>
        <v>931.80000000000007</v>
      </c>
      <c r="K190" s="136"/>
      <c r="L190" s="156">
        <f>L171+L172+L173+L174+L175+L176+L189</f>
        <v>104.99000000000001</v>
      </c>
    </row>
    <row r="191" spans="1:12" ht="15.75" customHeight="1" thickBot="1">
      <c r="A191" s="24"/>
      <c r="B191" s="25"/>
      <c r="C191" s="142" t="s">
        <v>5</v>
      </c>
      <c r="D191" s="142"/>
      <c r="E191" s="142"/>
      <c r="F191" s="31">
        <f>(F23+F42+F60+F79+F97+F116+F135+F153+F170+F188)/(IF(F23=0,0,1)+IF(F42=0,0,1)+IF(F60=0,0,1)+IF(F79=0,0,1)+IF(F97=0,0,1)+IF(F116=0,0,1)+IF(F135=0,0,1)+IF(F153=0,0,1)+IF(F170=0,0,1)+IF(F188=0,0,1))</f>
        <v>852.5</v>
      </c>
      <c r="G191" s="31">
        <f>(G23+G42+G60+G79+G97+G116+G135+G153+G170+G188)/(IF(G23=0,0,1)+IF(G42=0,0,1)+IF(G60=0,0,1)+IF(G79=0,0,1)+IF(G97=0,0,1)+IF(G116=0,0,1)+IF(G135=0,0,1)+IF(G153=0,0,1)+IF(G170=0,0,1)+IF(G188=0,0,1))</f>
        <v>36.880000000000003</v>
      </c>
      <c r="H191" s="31">
        <f>(H23+H42+H60+H79+H97+H116+H135+H153+H170+H188)/(IF(H23=0,0,1)+IF(H42=0,0,1)+IF(H60=0,0,1)+IF(H79=0,0,1)+IF(H97=0,0,1)+IF(H116=0,0,1)+IF(H135=0,0,1)+IF(H153=0,0,1)+IF(H170=0,0,1)+IF(H188=0,0,1))</f>
        <v>31.973999999999997</v>
      </c>
      <c r="I191" s="31">
        <f>(I23+I42+I60+I79+I97+I116+I135+I153+I170+I188)/(IF(I23=0,0,1)+IF(I42=0,0,1)+IF(I60=0,0,1)+IF(I79=0,0,1)+IF(I97=0,0,1)+IF(I116=0,0,1)+IF(I135=0,0,1)+IF(I153=0,0,1)+IF(I170=0,0,1)+IF(I188=0,0,1))</f>
        <v>96.088000000000022</v>
      </c>
      <c r="J191" s="31">
        <f>(J23+J42+J60+J79+J97+J116+J135+J153+J170+J188)/(IF(J23=0,0,1)+IF(J42=0,0,1)+IF(J60=0,0,1)+IF(J79=0,0,1)+IF(J97=0,0,1)+IF(J116=0,0,1)+IF(J135=0,0,1)+IF(J153=0,0,1)+IF(J170=0,0,1)+IF(J188=0,0,1))</f>
        <v>820.17600000000004</v>
      </c>
      <c r="K191" s="31"/>
      <c r="L191" s="157">
        <f>(L23+L42+L60+L79+L97+L116+L135+L153+L170+L188)/(IF(L23=0,0,1)+IF(L42=0,0,1)+IF(L60=0,0,1)+IF(L79=0,0,1)+IF(L97=0,0,1)+IF(L116=0,0,1)+IF(L135=0,0,1)+IF(L153=0,0,1)+IF(L170=0,0,1)+IF(L188=0,0,1))</f>
        <v>102.4414</v>
      </c>
    </row>
  </sheetData>
  <mergeCells count="12">
    <mergeCell ref="C79:D79"/>
    <mergeCell ref="C97:D97"/>
    <mergeCell ref="C23:D23"/>
    <mergeCell ref="C191:E191"/>
    <mergeCell ref="C188:D188"/>
    <mergeCell ref="C116:D116"/>
    <mergeCell ref="C135:D135"/>
    <mergeCell ref="C153:D153"/>
    <mergeCell ref="C170:D170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2025-03-17T02:19:02Z</cp:lastPrinted>
  <dcterms:created xsi:type="dcterms:W3CDTF">2022-05-16T14:23:56Z</dcterms:created>
  <dcterms:modified xsi:type="dcterms:W3CDTF">2025-03-17T02:19:27Z</dcterms:modified>
</cp:coreProperties>
</file>